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85" yWindow="240" windowWidth="9690" windowHeight="6270" tabRatio="930" activeTab="2"/>
  </bookViews>
  <sheets>
    <sheet name="QUADRO RESUMO-MISTAS" sheetId="1" r:id="rId1"/>
    <sheet name="QUADRO RESUMO-PERCUSSÃO" sheetId="2" r:id="rId2"/>
    <sheet name="QUADRO RESUMO-TRADOS" sheetId="3" r:id="rId3"/>
  </sheets>
  <definedNames>
    <definedName name="_xlnm.Print_Titles" localSheetId="0">'QUADRO RESUMO-MISTAS'!$1:$7</definedName>
    <definedName name="_xlnm.Print_Titles" localSheetId="2">'QUADRO RESUMO-TRADOS'!$1:$7</definedName>
  </definedNames>
  <calcPr fullCalcOnLoad="1"/>
</workbook>
</file>

<file path=xl/comments3.xml><?xml version="1.0" encoding="utf-8"?>
<comments xmlns="http://schemas.openxmlformats.org/spreadsheetml/2006/main">
  <authors>
    <author>Leonardo Xavier da Silva</author>
  </authors>
  <commentList>
    <comment ref="A22" authorId="0">
      <text>
        <r>
          <rPr>
            <b/>
            <sz val="8"/>
            <rFont val="Tahoma"/>
            <family val="0"/>
          </rPr>
          <t>FAZER ARQUIVO DIGITAL NOVAMENTE</t>
        </r>
      </text>
    </comment>
    <comment ref="A23" authorId="0">
      <text>
        <r>
          <rPr>
            <b/>
            <sz val="8"/>
            <rFont val="Tahoma"/>
            <family val="0"/>
          </rPr>
          <t>FAZER ARQUIVO DIGITAL NOVAMENTE</t>
        </r>
      </text>
    </comment>
  </commentList>
</comments>
</file>

<file path=xl/sharedStrings.xml><?xml version="1.0" encoding="utf-8"?>
<sst xmlns="http://schemas.openxmlformats.org/spreadsheetml/2006/main" count="995" uniqueCount="469">
  <si>
    <t>QUADRO RESUMO DAS SONDAGENS</t>
  </si>
  <si>
    <t>SONDAGEM N.º</t>
  </si>
  <si>
    <t>LOCAL DA SONDAGEM</t>
  </si>
  <si>
    <t>DATAS DE EXECUÇÃO</t>
  </si>
  <si>
    <t>COORDENADAS</t>
  </si>
  <si>
    <t>COTA DE BOCA</t>
  </si>
  <si>
    <t>ENSAIOS EXECUTADOS</t>
  </si>
  <si>
    <t>INICIAL</t>
  </si>
  <si>
    <t>FINAL</t>
  </si>
  <si>
    <t>N</t>
  </si>
  <si>
    <t>E</t>
  </si>
  <si>
    <t>SOLO</t>
  </si>
  <si>
    <t xml:space="preserve">TOTAL </t>
  </si>
  <si>
    <t>SPT</t>
  </si>
  <si>
    <t>-</t>
  </si>
  <si>
    <t>INVESTIGAÇÕES GEOLÓGICO-GEOTÉCNICAS</t>
  </si>
  <si>
    <t>INFILTR.</t>
  </si>
  <si>
    <t>EPA</t>
  </si>
  <si>
    <t>INCL.</t>
  </si>
  <si>
    <t>VERT.</t>
  </si>
  <si>
    <t>PERFURAÇÃO</t>
  </si>
  <si>
    <t>ROCHA ALTERADA</t>
  </si>
  <si>
    <t>ROCHA SÃ</t>
  </si>
  <si>
    <t>LÂMINA D'ÁGUA</t>
  </si>
  <si>
    <t xml:space="preserve">           Eletrobrás</t>
  </si>
  <si>
    <t>Eletronorte</t>
  </si>
  <si>
    <t>Centrais Elétricas do Norte do Brasil S.A.</t>
  </si>
  <si>
    <t>UHE BELO MONTE</t>
  </si>
  <si>
    <t>Eixo Ilha da Serra</t>
  </si>
  <si>
    <t>89,59 m</t>
  </si>
  <si>
    <t>92,99  m</t>
  </si>
  <si>
    <t>102,21  m</t>
  </si>
  <si>
    <t>SR-504</t>
  </si>
  <si>
    <t>SR-505</t>
  </si>
  <si>
    <t>SR-506</t>
  </si>
  <si>
    <t>SR-507</t>
  </si>
  <si>
    <t>SR-508</t>
  </si>
  <si>
    <t>SR-509</t>
  </si>
  <si>
    <t>83,855 m</t>
  </si>
  <si>
    <t>84,80 m</t>
  </si>
  <si>
    <t>SR-511</t>
  </si>
  <si>
    <t>82,989 m</t>
  </si>
  <si>
    <t>SR-512</t>
  </si>
  <si>
    <t>84,37 m</t>
  </si>
  <si>
    <t>SR-513</t>
  </si>
  <si>
    <t>SR-514</t>
  </si>
  <si>
    <t>Eixo Ilha do Canteiro</t>
  </si>
  <si>
    <t>83,30 m</t>
  </si>
  <si>
    <t>SR-515</t>
  </si>
  <si>
    <t>82,97  m</t>
  </si>
  <si>
    <t>SR-516</t>
  </si>
  <si>
    <t>SR-517</t>
  </si>
  <si>
    <t>83,981 m</t>
  </si>
  <si>
    <t>SR-518</t>
  </si>
  <si>
    <t>83,329 m</t>
  </si>
  <si>
    <t>SR-519</t>
  </si>
  <si>
    <t>83,030 m</t>
  </si>
  <si>
    <t>SR-520</t>
  </si>
  <si>
    <t>84,54  m</t>
  </si>
  <si>
    <t>SR-521</t>
  </si>
  <si>
    <t>83,860 m</t>
  </si>
  <si>
    <t>SR-522</t>
  </si>
  <si>
    <t>SR-523</t>
  </si>
  <si>
    <t>83,949 m</t>
  </si>
  <si>
    <t>87,77m</t>
  </si>
  <si>
    <t>SR-525</t>
  </si>
  <si>
    <t>83,82m</t>
  </si>
  <si>
    <t>SR-526</t>
  </si>
  <si>
    <t>83,737 m</t>
  </si>
  <si>
    <t>SR-527</t>
  </si>
  <si>
    <t>85,58 m</t>
  </si>
  <si>
    <t>SR-528</t>
  </si>
  <si>
    <t>84,549 m</t>
  </si>
  <si>
    <t>SR-530</t>
  </si>
  <si>
    <t>85,255 m</t>
  </si>
  <si>
    <t>SR-531</t>
  </si>
  <si>
    <t>85,47m</t>
  </si>
  <si>
    <t>SR-532</t>
  </si>
  <si>
    <t>86,376 m</t>
  </si>
  <si>
    <t>SR-533</t>
  </si>
  <si>
    <t>SR-534</t>
  </si>
  <si>
    <t>86,431 m</t>
  </si>
  <si>
    <t>SR-535</t>
  </si>
  <si>
    <t>86,798 m</t>
  </si>
  <si>
    <t>SR-537</t>
  </si>
  <si>
    <t>85,75 m</t>
  </si>
  <si>
    <t>SR-538</t>
  </si>
  <si>
    <t>85,95  m</t>
  </si>
  <si>
    <t>86,13 m</t>
  </si>
  <si>
    <t>SR-539</t>
  </si>
  <si>
    <t>Vertedouro Complementar</t>
  </si>
  <si>
    <t>97,16 m</t>
  </si>
  <si>
    <t>SR-652</t>
  </si>
  <si>
    <t>81,34 m</t>
  </si>
  <si>
    <t>SR-653</t>
  </si>
  <si>
    <t>88,30 m</t>
  </si>
  <si>
    <t>84,52 m</t>
  </si>
  <si>
    <t>SR-657</t>
  </si>
  <si>
    <t>96,74 m</t>
  </si>
  <si>
    <t>116,12 m</t>
  </si>
  <si>
    <t>SR-659</t>
  </si>
  <si>
    <t>102,91 m</t>
  </si>
  <si>
    <t>SR-660</t>
  </si>
  <si>
    <t>111,67 m</t>
  </si>
  <si>
    <t>SR-661</t>
  </si>
  <si>
    <t>103,03 m</t>
  </si>
  <si>
    <t>SR-662</t>
  </si>
  <si>
    <t>110,58 m</t>
  </si>
  <si>
    <t>SR-663</t>
  </si>
  <si>
    <t>57,71 m</t>
  </si>
  <si>
    <t>SR-664</t>
  </si>
  <si>
    <t>60,34 m</t>
  </si>
  <si>
    <t>SR-665</t>
  </si>
  <si>
    <t>92,58 m</t>
  </si>
  <si>
    <t>SR-666</t>
  </si>
  <si>
    <t>83,87 m</t>
  </si>
  <si>
    <t>SR-667</t>
  </si>
  <si>
    <t>100,44 m</t>
  </si>
  <si>
    <t>TOTAL PERFURADO - SONDAGENS ROTATIVAS / MISTAS (m)</t>
  </si>
  <si>
    <t>SP-666 A</t>
  </si>
  <si>
    <t>74,38 m</t>
  </si>
  <si>
    <t>SP-666</t>
  </si>
  <si>
    <t>112,00 m</t>
  </si>
  <si>
    <t>SP-665 B</t>
  </si>
  <si>
    <t>70,33 m</t>
  </si>
  <si>
    <t>SP-665 A</t>
  </si>
  <si>
    <t>SP-665</t>
  </si>
  <si>
    <t>SP-664</t>
  </si>
  <si>
    <t>67,89 m</t>
  </si>
  <si>
    <t>SP-663</t>
  </si>
  <si>
    <t>57,73 m</t>
  </si>
  <si>
    <t>SP-662</t>
  </si>
  <si>
    <t>57,50 m</t>
  </si>
  <si>
    <t>SP-661</t>
  </si>
  <si>
    <t>59,34 m</t>
  </si>
  <si>
    <t>SP-660</t>
  </si>
  <si>
    <t>77,13 m</t>
  </si>
  <si>
    <t>SP-659</t>
  </si>
  <si>
    <t>68,36 m</t>
  </si>
  <si>
    <t>SP-658</t>
  </si>
  <si>
    <t>65,17 m</t>
  </si>
  <si>
    <t>SP-657</t>
  </si>
  <si>
    <t>64,03 m</t>
  </si>
  <si>
    <t>SP-656 A</t>
  </si>
  <si>
    <t>86,90 m</t>
  </si>
  <si>
    <t>SP-656</t>
  </si>
  <si>
    <t>SP-655</t>
  </si>
  <si>
    <t>SP-654</t>
  </si>
  <si>
    <t>64,82 m</t>
  </si>
  <si>
    <t>SP-653</t>
  </si>
  <si>
    <t>SP-652</t>
  </si>
  <si>
    <t>66,55 m</t>
  </si>
  <si>
    <t>SP-651</t>
  </si>
  <si>
    <t>70,74 m</t>
  </si>
  <si>
    <t>SP-627</t>
  </si>
  <si>
    <t>SP-626</t>
  </si>
  <si>
    <t>101,09 m</t>
  </si>
  <si>
    <t>SP-625</t>
  </si>
  <si>
    <t>98,99 m</t>
  </si>
  <si>
    <t>SP-624</t>
  </si>
  <si>
    <t>107,14 m</t>
  </si>
  <si>
    <t>SP-623 A</t>
  </si>
  <si>
    <t>115,77 m</t>
  </si>
  <si>
    <t>SP-623</t>
  </si>
  <si>
    <t>SP-622</t>
  </si>
  <si>
    <t>97,98 m</t>
  </si>
  <si>
    <t>SP-621</t>
  </si>
  <si>
    <t>106,62 m</t>
  </si>
  <si>
    <t>SP-620</t>
  </si>
  <si>
    <t>120,10 m</t>
  </si>
  <si>
    <t>SP-619</t>
  </si>
  <si>
    <t>101,90 m</t>
  </si>
  <si>
    <t>SP-618</t>
  </si>
  <si>
    <t>111,48 m</t>
  </si>
  <si>
    <t>SP-617</t>
  </si>
  <si>
    <t>105,81 m</t>
  </si>
  <si>
    <t>SP-616</t>
  </si>
  <si>
    <t>103,72 m</t>
  </si>
  <si>
    <t>SP-615</t>
  </si>
  <si>
    <t>104,68 m</t>
  </si>
  <si>
    <t>SP-614</t>
  </si>
  <si>
    <t>123,38 m</t>
  </si>
  <si>
    <t>SP-613</t>
  </si>
  <si>
    <t>103,29 m</t>
  </si>
  <si>
    <t>SP-612 A</t>
  </si>
  <si>
    <t>104,34 m</t>
  </si>
  <si>
    <t>SP-611</t>
  </si>
  <si>
    <t>100,61 m</t>
  </si>
  <si>
    <t>SP-610</t>
  </si>
  <si>
    <t>97,41 m</t>
  </si>
  <si>
    <t>SP-609</t>
  </si>
  <si>
    <t>99,29 m</t>
  </si>
  <si>
    <t>SP-608</t>
  </si>
  <si>
    <t>98,14 m</t>
  </si>
  <si>
    <t>SP-607</t>
  </si>
  <si>
    <t>104,12 m</t>
  </si>
  <si>
    <t>SP-606</t>
  </si>
  <si>
    <t>92,79 m</t>
  </si>
  <si>
    <t>SP-604</t>
  </si>
  <si>
    <t>97,20 m</t>
  </si>
  <si>
    <t>SP-603</t>
  </si>
  <si>
    <t>91,05 m</t>
  </si>
  <si>
    <t>SP-602</t>
  </si>
  <si>
    <t>102,00 m</t>
  </si>
  <si>
    <t>SP-601</t>
  </si>
  <si>
    <t>101,12 m</t>
  </si>
  <si>
    <t>SP-580</t>
  </si>
  <si>
    <t>Jazida do Eixo Ilha da Serra</t>
  </si>
  <si>
    <t>86,25 m</t>
  </si>
  <si>
    <t>SP-579</t>
  </si>
  <si>
    <t>86,62 m</t>
  </si>
  <si>
    <t>SP-577</t>
  </si>
  <si>
    <t>86,30 m</t>
  </si>
  <si>
    <t>SP-576</t>
  </si>
  <si>
    <t>86,28 m</t>
  </si>
  <si>
    <t>SP-573</t>
  </si>
  <si>
    <t>86,31 m</t>
  </si>
  <si>
    <t>SP-572</t>
  </si>
  <si>
    <t>86,60 m</t>
  </si>
  <si>
    <t>SP-570</t>
  </si>
  <si>
    <t>Jusante do Eixo Ilha do Canteiro</t>
  </si>
  <si>
    <t>87,24 m</t>
  </si>
  <si>
    <t>SP-569</t>
  </si>
  <si>
    <t>SP-566</t>
  </si>
  <si>
    <t>Ilha Pimental</t>
  </si>
  <si>
    <t>SP-565</t>
  </si>
  <si>
    <t>SP-563</t>
  </si>
  <si>
    <t>SP-562</t>
  </si>
  <si>
    <t>SP-561</t>
  </si>
  <si>
    <t>Ilha a montante Eixo Ilha do Canteiro</t>
  </si>
  <si>
    <t>5/21/00</t>
  </si>
  <si>
    <t>SP-560</t>
  </si>
  <si>
    <t>86,19 m</t>
  </si>
  <si>
    <t>SP-559</t>
  </si>
  <si>
    <t>SP-557</t>
  </si>
  <si>
    <t>Ilha à jusante do Eixo Ilha da Serra</t>
  </si>
  <si>
    <t>84,11 m</t>
  </si>
  <si>
    <t>SP-556</t>
  </si>
  <si>
    <t>85,22 m</t>
  </si>
  <si>
    <t>SP-555</t>
  </si>
  <si>
    <t>Ilha de Areia</t>
  </si>
  <si>
    <t>SP-554</t>
  </si>
  <si>
    <t>SP-553</t>
  </si>
  <si>
    <t>SP-552 A</t>
  </si>
  <si>
    <t>Ilha Marciana</t>
  </si>
  <si>
    <t>SP-552</t>
  </si>
  <si>
    <t>SP-551</t>
  </si>
  <si>
    <t>SP-517</t>
  </si>
  <si>
    <t>87,72m</t>
  </si>
  <si>
    <t>SP-516</t>
  </si>
  <si>
    <t>88,50 m</t>
  </si>
  <si>
    <t>SP-515</t>
  </si>
  <si>
    <t>88,04 m</t>
  </si>
  <si>
    <t>SP-514</t>
  </si>
  <si>
    <t>88,18 m</t>
  </si>
  <si>
    <t>SP-513</t>
  </si>
  <si>
    <t>92,08 m</t>
  </si>
  <si>
    <t>SP-512</t>
  </si>
  <si>
    <t>86,82 m</t>
  </si>
  <si>
    <t>SP-511 A</t>
  </si>
  <si>
    <t>SP-511</t>
  </si>
  <si>
    <t>88,92 m</t>
  </si>
  <si>
    <t>SP-510</t>
  </si>
  <si>
    <t>100,52 m</t>
  </si>
  <si>
    <t>SP-509</t>
  </si>
  <si>
    <t>87,36 m</t>
  </si>
  <si>
    <t>SP-508</t>
  </si>
  <si>
    <t>86,56 m</t>
  </si>
  <si>
    <t>SP-507</t>
  </si>
  <si>
    <t>85,40 m</t>
  </si>
  <si>
    <t>SP-506</t>
  </si>
  <si>
    <t>87,08 m</t>
  </si>
  <si>
    <t>SP-505</t>
  </si>
  <si>
    <t>87,45 m</t>
  </si>
  <si>
    <t>SP-504</t>
  </si>
  <si>
    <t>86,11 m</t>
  </si>
  <si>
    <t>SP-503</t>
  </si>
  <si>
    <t>86,78 m</t>
  </si>
  <si>
    <t>SP-502</t>
  </si>
  <si>
    <t>88,72 m</t>
  </si>
  <si>
    <t>SP-501</t>
  </si>
  <si>
    <t>87,94 m</t>
  </si>
  <si>
    <t>TOTAL PERFURADO - SONDAGENS À PERCUSSÃO</t>
  </si>
  <si>
    <t>86,341 m</t>
  </si>
  <si>
    <t>85,808 m</t>
  </si>
  <si>
    <t>SR-502</t>
  </si>
  <si>
    <t>SR-503</t>
  </si>
  <si>
    <t>83,121 m</t>
  </si>
  <si>
    <t>83,031 m</t>
  </si>
  <si>
    <t>82,572 m</t>
  </si>
  <si>
    <t>83,897 m</t>
  </si>
  <si>
    <t>82,465 m</t>
  </si>
  <si>
    <t>SR-510</t>
  </si>
  <si>
    <t>83,345m</t>
  </si>
  <si>
    <t>82,708 m</t>
  </si>
  <si>
    <t>N45°W/30° (C/ VERT.)</t>
  </si>
  <si>
    <t>83,80 m</t>
  </si>
  <si>
    <t>SR-524</t>
  </si>
  <si>
    <t>SR-658</t>
  </si>
  <si>
    <t>LESTE/30° (C/ VERT.)</t>
  </si>
  <si>
    <t>SET/2001</t>
  </si>
  <si>
    <t>SR-536</t>
  </si>
  <si>
    <t>SR-501</t>
  </si>
  <si>
    <t>SR-651</t>
  </si>
  <si>
    <t>Dique 23</t>
  </si>
  <si>
    <t>SR-656</t>
  </si>
  <si>
    <t>Vertedouro Compl. Bela Vista</t>
  </si>
  <si>
    <t>Vertedouro Compl. Ticaruca</t>
  </si>
  <si>
    <t>ST-501</t>
  </si>
  <si>
    <t>------</t>
  </si>
  <si>
    <t>ST-502</t>
  </si>
  <si>
    <t>ST-503</t>
  </si>
  <si>
    <t>ST-504</t>
  </si>
  <si>
    <t>ST-505</t>
  </si>
  <si>
    <t>ST-506</t>
  </si>
  <si>
    <t>ST-511</t>
  </si>
  <si>
    <t>ST-512</t>
  </si>
  <si>
    <t>ST-513</t>
  </si>
  <si>
    <t>ST-514</t>
  </si>
  <si>
    <t>ST-515</t>
  </si>
  <si>
    <t>ST-515 A</t>
  </si>
  <si>
    <t>ST-516</t>
  </si>
  <si>
    <t>ST-517</t>
  </si>
  <si>
    <t>ST-518</t>
  </si>
  <si>
    <t>ST-519</t>
  </si>
  <si>
    <t>ST-520</t>
  </si>
  <si>
    <t>ST-521</t>
  </si>
  <si>
    <t>ST-522</t>
  </si>
  <si>
    <t>ST-523</t>
  </si>
  <si>
    <t>ST-524</t>
  </si>
  <si>
    <t>ST-525</t>
  </si>
  <si>
    <t>ST-526</t>
  </si>
  <si>
    <t>ST-527</t>
  </si>
  <si>
    <t>ST-528</t>
  </si>
  <si>
    <t>ST-603</t>
  </si>
  <si>
    <t>88,06 m</t>
  </si>
  <si>
    <t>ST-604</t>
  </si>
  <si>
    <t>88,53 m</t>
  </si>
  <si>
    <t>ST-605</t>
  </si>
  <si>
    <t>88,00 m</t>
  </si>
  <si>
    <t>ST-606</t>
  </si>
  <si>
    <t>92,95 m</t>
  </si>
  <si>
    <t>ST-607</t>
  </si>
  <si>
    <t>88,98 m</t>
  </si>
  <si>
    <t>ST-608</t>
  </si>
  <si>
    <t>ST-609</t>
  </si>
  <si>
    <t>89,00 m</t>
  </si>
  <si>
    <t>ST-610</t>
  </si>
  <si>
    <t>97,92 m</t>
  </si>
  <si>
    <t>ST-611</t>
  </si>
  <si>
    <t>90,99 m</t>
  </si>
  <si>
    <t>ST-612</t>
  </si>
  <si>
    <t>92,21 m</t>
  </si>
  <si>
    <t>ST-612 A</t>
  </si>
  <si>
    <t>ST-613</t>
  </si>
  <si>
    <t>91,95 m</t>
  </si>
  <si>
    <t>ST-614</t>
  </si>
  <si>
    <t>90,00 m</t>
  </si>
  <si>
    <t>ST-615</t>
  </si>
  <si>
    <t>94,31 m</t>
  </si>
  <si>
    <t>ST-616</t>
  </si>
  <si>
    <t>92,05 m</t>
  </si>
  <si>
    <t>ST-617</t>
  </si>
  <si>
    <t>93,07 m</t>
  </si>
  <si>
    <t>ST-618</t>
  </si>
  <si>
    <t>90,18 m</t>
  </si>
  <si>
    <t>ST-619</t>
  </si>
  <si>
    <t>94,46 m</t>
  </si>
  <si>
    <t>ST-620</t>
  </si>
  <si>
    <t>92,25 m</t>
  </si>
  <si>
    <t>ST-621</t>
  </si>
  <si>
    <t>92,53 m</t>
  </si>
  <si>
    <t>PI-501</t>
  </si>
  <si>
    <t>87,16 m</t>
  </si>
  <si>
    <t>PI-502</t>
  </si>
  <si>
    <t>86,75 m</t>
  </si>
  <si>
    <t>PI-503</t>
  </si>
  <si>
    <t>89,98 m</t>
  </si>
  <si>
    <t>PI-504</t>
  </si>
  <si>
    <t>88,85 m</t>
  </si>
  <si>
    <t>83,48 m</t>
  </si>
  <si>
    <t>Jazida Eixo Ilha da Serra</t>
  </si>
  <si>
    <t>86,49 m</t>
  </si>
  <si>
    <t>SP-567</t>
  </si>
  <si>
    <t>SP-568</t>
  </si>
  <si>
    <t>86,55 m</t>
  </si>
  <si>
    <t>SP-564</t>
  </si>
  <si>
    <t>Seção 5E + 420</t>
  </si>
  <si>
    <t>Seção 8D + 420</t>
  </si>
  <si>
    <t>Seção 11E + 260</t>
  </si>
  <si>
    <t>Seção 14E + 260</t>
  </si>
  <si>
    <t>Seção 15E + 120</t>
  </si>
  <si>
    <t>Seção 18E + 320</t>
  </si>
  <si>
    <t>Seção 20E + 280</t>
  </si>
  <si>
    <t>Seção 22E + 280</t>
  </si>
  <si>
    <t>Seção 28E + 440</t>
  </si>
  <si>
    <t>Seção 33M-VC 4/4</t>
  </si>
  <si>
    <t>Seção E31 + 40</t>
  </si>
  <si>
    <t>Seção 33T / 12E</t>
  </si>
  <si>
    <t>Seção 38 I / 18E</t>
  </si>
  <si>
    <t>Seção 40 I / 11E</t>
  </si>
  <si>
    <t>Seção 25E / 1EE</t>
  </si>
  <si>
    <t>Seção 25E / 10ED</t>
  </si>
  <si>
    <t>Seção 49-VE-5</t>
  </si>
  <si>
    <t>Seção 49 + 520</t>
  </si>
  <si>
    <t>Seção 52 I / 380</t>
  </si>
  <si>
    <t>Seção 52 I / 60D</t>
  </si>
  <si>
    <t>Seção 29E / 5E</t>
  </si>
  <si>
    <t>Seção 35 I / 11E</t>
  </si>
  <si>
    <t>Seção 43E / 20</t>
  </si>
  <si>
    <t>Seção 43 - 100</t>
  </si>
  <si>
    <t>Seção 57 + 180</t>
  </si>
  <si>
    <t>Seção 53 I + 120</t>
  </si>
  <si>
    <t>Sítio Bela Vista</t>
  </si>
  <si>
    <t>Dique 28</t>
  </si>
  <si>
    <t>Dique 27</t>
  </si>
  <si>
    <t>Dique 24</t>
  </si>
  <si>
    <t>Dique 29</t>
  </si>
  <si>
    <t>Vert. Compl (Alt. Ticaruca)</t>
  </si>
  <si>
    <t>Dique 23 A</t>
  </si>
  <si>
    <t>Pág. 2/2</t>
  </si>
  <si>
    <t>Pág. 1/2</t>
  </si>
  <si>
    <t>Área de Empréstimo-M.D.</t>
  </si>
  <si>
    <t>ST-507</t>
  </si>
  <si>
    <t>ST-508</t>
  </si>
  <si>
    <t>ST-509</t>
  </si>
  <si>
    <t>ST-510</t>
  </si>
  <si>
    <t>Área de Empréstimo-M.E.</t>
  </si>
  <si>
    <t>87,48 m</t>
  </si>
  <si>
    <t>87,29 m</t>
  </si>
  <si>
    <t>86,38 m</t>
  </si>
  <si>
    <t>86,37 m</t>
  </si>
  <si>
    <t>83,62 m</t>
  </si>
  <si>
    <t>84,78 m</t>
  </si>
  <si>
    <t>83,85 m</t>
  </si>
  <si>
    <t>85,28 m</t>
  </si>
  <si>
    <t>86,39 m</t>
  </si>
  <si>
    <t>85,25 m</t>
  </si>
  <si>
    <t>84,43 m</t>
  </si>
  <si>
    <t>84,02 m</t>
  </si>
  <si>
    <t>84,22 m</t>
  </si>
  <si>
    <t>84,16 m</t>
  </si>
  <si>
    <t>85,12 m</t>
  </si>
  <si>
    <t>85,07 m</t>
  </si>
  <si>
    <t>SP-605</t>
  </si>
  <si>
    <t>Seção 14E+480</t>
  </si>
  <si>
    <t>91,46 m</t>
  </si>
  <si>
    <t>77,55 m</t>
  </si>
  <si>
    <t>116,98 m</t>
  </si>
  <si>
    <t>77,47 m</t>
  </si>
  <si>
    <t>Seção 4 - Est. S4/1</t>
  </si>
  <si>
    <t>Seção 4 - Est. S4/8</t>
  </si>
  <si>
    <t>Seção 4 - Est. S4/20</t>
  </si>
  <si>
    <t>Seção 4 - Est. S4/30</t>
  </si>
  <si>
    <t>Seção 5 - Est. S5E+220</t>
  </si>
  <si>
    <t>Seção 6 - Est. S6E+200</t>
  </si>
  <si>
    <t>Seção 6 - Est. S6E+320</t>
  </si>
  <si>
    <t>Seção 7 - Est. S7E+100</t>
  </si>
  <si>
    <t>Seção 7 - Est. S7E+260</t>
  </si>
  <si>
    <t>Seção 7 - Est. S7E+360</t>
  </si>
  <si>
    <t>Seção 8 - Est. S8D+100</t>
  </si>
  <si>
    <t>Seção 8 - Est. S8D+160</t>
  </si>
  <si>
    <t>Seção 8 - Est. S8D+320</t>
  </si>
  <si>
    <t>Seção 9 - Est. S9E+240</t>
  </si>
  <si>
    <t>Seção 9 - Est. S9E+380</t>
  </si>
  <si>
    <t>Seção 10 - Est. S10E+60</t>
  </si>
  <si>
    <t>Seção 10 - Est. S10E+40</t>
  </si>
  <si>
    <t>Seção 10 - Est. S10E+120</t>
  </si>
  <si>
    <t>Seção 10 - Est. S10E+260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</si>
</sst>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_)"/>
    <numFmt numFmtId="171" formatCode="_(* #,##0.000_);_(* \(#,##0.000\);_(* &quot;-&quot;??_);_(@_)"/>
    <numFmt numFmtId="172" formatCode="#,##0.000"/>
    <numFmt numFmtId="173" formatCode="0.0"/>
    <numFmt numFmtId="174" formatCode="0.0000"/>
    <numFmt numFmtId="175" formatCode="0.000"/>
    <numFmt numFmtId="176" formatCode="#,##0.0000"/>
    <numFmt numFmtId="177" formatCode="0.00000"/>
    <numFmt numFmtId="178" formatCode="#,##0.0"/>
    <numFmt numFmtId="179" formatCode="&quot;DATA&quot;\ dd/mm/yy"/>
    <numFmt numFmtId="180" formatCode="_(* #,##0.0000_);_(* \(#,##0.0000\);_(* &quot;-&quot;??_);_(@_)"/>
    <numFmt numFmtId="181" formatCode="_(* #,##0.0_);_(* \(#,##0.0\);_(* &quot;-&quot;??_);_(@_)"/>
    <numFmt numFmtId="182" formatCode="d/mm/yy"/>
    <numFmt numFmtId="183" formatCode="d/m/yy"/>
    <numFmt numFmtId="184" formatCode="dd/mm/yy"/>
  </numFmts>
  <fonts count="22">
    <font>
      <sz val="12"/>
      <name val="Arial"/>
      <family val="0"/>
    </font>
    <font>
      <sz val="10"/>
      <name val="Arial"/>
      <family val="0"/>
    </font>
    <font>
      <sz val="10"/>
      <name val="Courier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1.5"/>
      <name val="Arial"/>
      <family val="2"/>
    </font>
    <font>
      <u val="single"/>
      <sz val="10"/>
      <name val="Arial"/>
      <family val="2"/>
    </font>
    <font>
      <b/>
      <u val="single"/>
      <sz val="2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2"/>
      <color indexed="9"/>
      <name val="Arial"/>
      <family val="2"/>
    </font>
    <font>
      <b/>
      <sz val="22.5"/>
      <color indexed="18"/>
      <name val="Arial"/>
      <family val="2"/>
    </font>
    <font>
      <b/>
      <sz val="7"/>
      <color indexed="1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 Narrow"/>
      <family val="2"/>
    </font>
    <font>
      <b/>
      <sz val="11.5"/>
      <name val="Arial"/>
      <family val="2"/>
    </font>
    <font>
      <b/>
      <sz val="8"/>
      <name val="Tahoma"/>
      <family val="0"/>
    </font>
    <font>
      <b/>
      <u val="single"/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00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double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hair"/>
      <top style="thin"/>
      <bottom style="medium"/>
    </border>
    <border>
      <left style="double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 style="double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hair"/>
      <right style="double"/>
      <top style="thin"/>
      <bottom style="medium"/>
    </border>
    <border>
      <left style="hair"/>
      <right style="double"/>
      <top style="medium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 style="double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 style="double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>
      <alignment/>
      <protection/>
    </xf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26">
      <alignment/>
      <protection/>
    </xf>
    <xf numFmtId="0" fontId="1" fillId="0" borderId="0" xfId="26" applyAlignment="1">
      <alignment horizontal="center"/>
      <protection/>
    </xf>
    <xf numFmtId="0" fontId="3" fillId="0" borderId="0" xfId="26" applyFont="1">
      <alignment/>
      <protection/>
    </xf>
    <xf numFmtId="0" fontId="6" fillId="0" borderId="1" xfId="26" applyFont="1" applyBorder="1" applyAlignment="1">
      <alignment horizontal="center"/>
      <protection/>
    </xf>
    <xf numFmtId="0" fontId="10" fillId="0" borderId="2" xfId="26" applyFont="1" applyBorder="1" applyAlignment="1">
      <alignment horizontal="center" vertical="center" wrapText="1"/>
      <protection/>
    </xf>
    <xf numFmtId="0" fontId="10" fillId="0" borderId="3" xfId="26" applyFont="1" applyBorder="1" applyAlignment="1">
      <alignment horizontal="center" vertical="center" wrapText="1"/>
      <protection/>
    </xf>
    <xf numFmtId="0" fontId="10" fillId="0" borderId="4" xfId="26" applyFont="1" applyBorder="1" applyAlignment="1">
      <alignment horizontal="center" vertical="center" wrapText="1"/>
      <protection/>
    </xf>
    <xf numFmtId="0" fontId="11" fillId="0" borderId="5" xfId="26" applyFont="1" applyBorder="1" applyAlignment="1">
      <alignment horizontal="center"/>
      <protection/>
    </xf>
    <xf numFmtId="0" fontId="11" fillId="0" borderId="6" xfId="26" applyFont="1" applyBorder="1" applyAlignment="1">
      <alignment horizontal="center"/>
      <protection/>
    </xf>
    <xf numFmtId="184" fontId="11" fillId="0" borderId="7" xfId="26" applyNumberFormat="1" applyFont="1" applyBorder="1" applyAlignment="1">
      <alignment horizontal="center"/>
      <protection/>
    </xf>
    <xf numFmtId="184" fontId="11" fillId="0" borderId="8" xfId="26" applyNumberFormat="1" applyFont="1" applyBorder="1" applyAlignment="1">
      <alignment horizontal="center"/>
      <protection/>
    </xf>
    <xf numFmtId="43" fontId="11" fillId="0" borderId="7" xfId="30" applyFont="1" applyBorder="1" applyAlignment="1">
      <alignment horizontal="center"/>
    </xf>
    <xf numFmtId="43" fontId="11" fillId="0" borderId="9" xfId="30" applyFont="1" applyBorder="1" applyAlignment="1">
      <alignment horizontal="center"/>
    </xf>
    <xf numFmtId="43" fontId="11" fillId="0" borderId="8" xfId="30" applyFont="1" applyBorder="1" applyAlignment="1">
      <alignment horizontal="center"/>
    </xf>
    <xf numFmtId="4" fontId="11" fillId="0" borderId="10" xfId="26" applyNumberFormat="1" applyFont="1" applyBorder="1" applyAlignment="1">
      <alignment horizontal="center"/>
      <protection/>
    </xf>
    <xf numFmtId="43" fontId="11" fillId="0" borderId="7" xfId="30" applyFont="1" applyBorder="1" applyAlignment="1">
      <alignment/>
    </xf>
    <xf numFmtId="43" fontId="11" fillId="0" borderId="9" xfId="30" applyFont="1" applyBorder="1" applyAlignment="1">
      <alignment/>
    </xf>
    <xf numFmtId="43" fontId="10" fillId="0" borderId="8" xfId="30" applyFont="1" applyBorder="1" applyAlignment="1">
      <alignment/>
    </xf>
    <xf numFmtId="0" fontId="11" fillId="0" borderId="0" xfId="26" applyFont="1">
      <alignment/>
      <protection/>
    </xf>
    <xf numFmtId="0" fontId="11" fillId="0" borderId="11" xfId="26" applyFont="1" applyBorder="1" applyAlignment="1">
      <alignment horizontal="center"/>
      <protection/>
    </xf>
    <xf numFmtId="0" fontId="11" fillId="0" borderId="12" xfId="26" applyFont="1" applyBorder="1" applyAlignment="1">
      <alignment horizontal="center"/>
      <protection/>
    </xf>
    <xf numFmtId="184" fontId="11" fillId="0" borderId="13" xfId="26" applyNumberFormat="1" applyFont="1" applyBorder="1" applyAlignment="1">
      <alignment horizontal="center"/>
      <protection/>
    </xf>
    <xf numFmtId="184" fontId="11" fillId="0" borderId="14" xfId="26" applyNumberFormat="1" applyFont="1" applyBorder="1" applyAlignment="1">
      <alignment horizontal="center"/>
      <protection/>
    </xf>
    <xf numFmtId="43" fontId="11" fillId="0" borderId="13" xfId="30" applyFont="1" applyBorder="1" applyAlignment="1">
      <alignment horizontal="center"/>
    </xf>
    <xf numFmtId="43" fontId="11" fillId="0" borderId="15" xfId="30" applyFont="1" applyBorder="1" applyAlignment="1">
      <alignment horizontal="center"/>
    </xf>
    <xf numFmtId="43" fontId="11" fillId="0" borderId="14" xfId="30" applyFont="1" applyBorder="1" applyAlignment="1">
      <alignment horizontal="center"/>
    </xf>
    <xf numFmtId="4" fontId="11" fillId="0" borderId="16" xfId="26" applyNumberFormat="1" applyFont="1" applyBorder="1" applyAlignment="1">
      <alignment horizontal="center"/>
      <protection/>
    </xf>
    <xf numFmtId="43" fontId="11" fillId="0" borderId="13" xfId="30" applyFont="1" applyBorder="1" applyAlignment="1">
      <alignment/>
    </xf>
    <xf numFmtId="43" fontId="11" fillId="0" borderId="15" xfId="30" applyFont="1" applyBorder="1" applyAlignment="1">
      <alignment/>
    </xf>
    <xf numFmtId="43" fontId="10" fillId="0" borderId="14" xfId="30" applyFont="1" applyBorder="1" applyAlignment="1">
      <alignment/>
    </xf>
    <xf numFmtId="0" fontId="11" fillId="0" borderId="17" xfId="26" applyFont="1" applyBorder="1" applyAlignment="1">
      <alignment horizontal="center"/>
      <protection/>
    </xf>
    <xf numFmtId="0" fontId="11" fillId="0" borderId="18" xfId="26" applyFont="1" applyBorder="1" applyAlignment="1">
      <alignment horizontal="center"/>
      <protection/>
    </xf>
    <xf numFmtId="184" fontId="11" fillId="0" borderId="19" xfId="26" applyNumberFormat="1" applyFont="1" applyBorder="1" applyAlignment="1">
      <alignment horizontal="center"/>
      <protection/>
    </xf>
    <xf numFmtId="184" fontId="11" fillId="0" borderId="20" xfId="26" applyNumberFormat="1" applyFont="1" applyBorder="1" applyAlignment="1">
      <alignment horizontal="center"/>
      <protection/>
    </xf>
    <xf numFmtId="43" fontId="11" fillId="0" borderId="19" xfId="30" applyFont="1" applyBorder="1" applyAlignment="1">
      <alignment horizontal="center"/>
    </xf>
    <xf numFmtId="43" fontId="11" fillId="0" borderId="21" xfId="30" applyFont="1" applyBorder="1" applyAlignment="1">
      <alignment horizontal="center"/>
    </xf>
    <xf numFmtId="43" fontId="11" fillId="0" borderId="20" xfId="30" applyFont="1" applyBorder="1" applyAlignment="1">
      <alignment horizontal="center"/>
    </xf>
    <xf numFmtId="4" fontId="11" fillId="0" borderId="22" xfId="26" applyNumberFormat="1" applyFont="1" applyBorder="1" applyAlignment="1">
      <alignment horizontal="center"/>
      <protection/>
    </xf>
    <xf numFmtId="43" fontId="11" fillId="0" borderId="19" xfId="30" applyFont="1" applyBorder="1" applyAlignment="1">
      <alignment/>
    </xf>
    <xf numFmtId="43" fontId="11" fillId="0" borderId="21" xfId="30" applyFont="1" applyBorder="1" applyAlignment="1">
      <alignment/>
    </xf>
    <xf numFmtId="43" fontId="10" fillId="0" borderId="20" xfId="30" applyFont="1" applyBorder="1" applyAlignment="1">
      <alignment/>
    </xf>
    <xf numFmtId="0" fontId="12" fillId="0" borderId="23" xfId="26" applyFont="1" applyFill="1" applyBorder="1" applyAlignment="1">
      <alignment horizontal="left" vertical="center"/>
      <protection/>
    </xf>
    <xf numFmtId="0" fontId="13" fillId="0" borderId="24" xfId="26" applyFont="1" applyFill="1" applyBorder="1" applyAlignment="1">
      <alignment horizontal="left" vertical="center"/>
      <protection/>
    </xf>
    <xf numFmtId="0" fontId="14" fillId="0" borderId="25" xfId="26" applyFont="1" applyBorder="1" applyAlignment="1">
      <alignment horizontal="center" vertical="top"/>
      <protection/>
    </xf>
    <xf numFmtId="0" fontId="10" fillId="0" borderId="26" xfId="26" applyFont="1" applyBorder="1" applyAlignment="1">
      <alignment horizontal="center" vertical="center" wrapText="1"/>
      <protection/>
    </xf>
    <xf numFmtId="0" fontId="11" fillId="0" borderId="7" xfId="26" applyFont="1" applyBorder="1" applyAlignment="1">
      <alignment horizontal="center"/>
      <protection/>
    </xf>
    <xf numFmtId="0" fontId="11" fillId="0" borderId="9" xfId="26" applyFont="1" applyBorder="1" applyAlignment="1">
      <alignment horizontal="center"/>
      <protection/>
    </xf>
    <xf numFmtId="0" fontId="11" fillId="0" borderId="27" xfId="26" applyFont="1" applyBorder="1" applyAlignment="1">
      <alignment horizontal="center"/>
      <protection/>
    </xf>
    <xf numFmtId="0" fontId="11" fillId="0" borderId="13" xfId="26" applyFont="1" applyBorder="1" applyAlignment="1">
      <alignment horizontal="center"/>
      <protection/>
    </xf>
    <xf numFmtId="0" fontId="11" fillId="0" borderId="15" xfId="26" applyFont="1" applyBorder="1" applyAlignment="1">
      <alignment horizontal="center"/>
      <protection/>
    </xf>
    <xf numFmtId="0" fontId="11" fillId="0" borderId="28" xfId="26" applyFont="1" applyBorder="1" applyAlignment="1">
      <alignment horizontal="center"/>
      <protection/>
    </xf>
    <xf numFmtId="0" fontId="11" fillId="0" borderId="19" xfId="26" applyFont="1" applyBorder="1" applyAlignment="1">
      <alignment horizontal="center"/>
      <protection/>
    </xf>
    <xf numFmtId="0" fontId="11" fillId="0" borderId="21" xfId="26" applyFont="1" applyBorder="1" applyAlignment="1">
      <alignment horizontal="center"/>
      <protection/>
    </xf>
    <xf numFmtId="0" fontId="11" fillId="0" borderId="29" xfId="26" applyFont="1" applyBorder="1" applyAlignment="1">
      <alignment horizontal="center"/>
      <protection/>
    </xf>
    <xf numFmtId="0" fontId="11" fillId="0" borderId="30" xfId="26" applyFont="1" applyBorder="1" applyAlignment="1">
      <alignment horizontal="center"/>
      <protection/>
    </xf>
    <xf numFmtId="0" fontId="11" fillId="0" borderId="31" xfId="26" applyFont="1" applyBorder="1" applyAlignment="1">
      <alignment horizontal="center"/>
      <protection/>
    </xf>
    <xf numFmtId="184" fontId="11" fillId="0" borderId="32" xfId="26" applyNumberFormat="1" applyFont="1" applyBorder="1" applyAlignment="1">
      <alignment horizontal="center"/>
      <protection/>
    </xf>
    <xf numFmtId="184" fontId="11" fillId="0" borderId="33" xfId="26" applyNumberFormat="1" applyFont="1" applyBorder="1" applyAlignment="1">
      <alignment horizontal="center"/>
      <protection/>
    </xf>
    <xf numFmtId="43" fontId="11" fillId="0" borderId="32" xfId="30" applyFont="1" applyBorder="1" applyAlignment="1">
      <alignment horizontal="center"/>
    </xf>
    <xf numFmtId="43" fontId="11" fillId="0" borderId="34" xfId="30" applyFont="1" applyBorder="1" applyAlignment="1">
      <alignment horizontal="center"/>
    </xf>
    <xf numFmtId="43" fontId="11" fillId="0" borderId="33" xfId="30" applyFont="1" applyBorder="1" applyAlignment="1">
      <alignment horizontal="center"/>
    </xf>
    <xf numFmtId="4" fontId="11" fillId="0" borderId="35" xfId="26" applyNumberFormat="1" applyFont="1" applyBorder="1" applyAlignment="1">
      <alignment horizontal="center"/>
      <protection/>
    </xf>
    <xf numFmtId="43" fontId="11" fillId="0" borderId="32" xfId="30" applyFont="1" applyBorder="1" applyAlignment="1">
      <alignment/>
    </xf>
    <xf numFmtId="43" fontId="11" fillId="0" borderId="34" xfId="30" applyFont="1" applyBorder="1" applyAlignment="1">
      <alignment/>
    </xf>
    <xf numFmtId="43" fontId="10" fillId="0" borderId="33" xfId="30" applyFont="1" applyBorder="1" applyAlignment="1">
      <alignment/>
    </xf>
    <xf numFmtId="0" fontId="11" fillId="0" borderId="32" xfId="26" applyFont="1" applyBorder="1" applyAlignment="1">
      <alignment horizontal="center"/>
      <protection/>
    </xf>
    <xf numFmtId="0" fontId="11" fillId="0" borderId="36" xfId="26" applyFont="1" applyBorder="1" applyAlignment="1">
      <alignment horizontal="center"/>
      <protection/>
    </xf>
    <xf numFmtId="4" fontId="17" fillId="0" borderId="16" xfId="26" applyNumberFormat="1" applyFont="1" applyBorder="1" applyAlignment="1">
      <alignment horizontal="center" wrapText="1"/>
      <protection/>
    </xf>
    <xf numFmtId="43" fontId="10" fillId="0" borderId="28" xfId="30" applyFont="1" applyBorder="1" applyAlignment="1">
      <alignment/>
    </xf>
    <xf numFmtId="43" fontId="10" fillId="0" borderId="36" xfId="30" applyFont="1" applyBorder="1" applyAlignment="1">
      <alignment/>
    </xf>
    <xf numFmtId="43" fontId="11" fillId="0" borderId="14" xfId="30" applyFont="1" applyBorder="1" applyAlignment="1" quotePrefix="1">
      <alignment horizontal="center"/>
    </xf>
    <xf numFmtId="43" fontId="11" fillId="0" borderId="13" xfId="30" applyFont="1" applyBorder="1" applyAlignment="1" quotePrefix="1">
      <alignment horizontal="center"/>
    </xf>
    <xf numFmtId="0" fontId="11" fillId="0" borderId="0" xfId="26" applyFont="1" applyBorder="1">
      <alignment/>
      <protection/>
    </xf>
    <xf numFmtId="0" fontId="11" fillId="0" borderId="37" xfId="26" applyFont="1" applyBorder="1" applyAlignment="1">
      <alignment horizontal="center"/>
      <protection/>
    </xf>
    <xf numFmtId="0" fontId="11" fillId="0" borderId="38" xfId="26" applyFont="1" applyBorder="1" applyAlignment="1">
      <alignment horizontal="center"/>
      <protection/>
    </xf>
    <xf numFmtId="184" fontId="11" fillId="0" borderId="39" xfId="26" applyNumberFormat="1" applyFont="1" applyBorder="1" applyAlignment="1">
      <alignment horizontal="center"/>
      <protection/>
    </xf>
    <xf numFmtId="184" fontId="11" fillId="0" borderId="40" xfId="26" applyNumberFormat="1" applyFont="1" applyBorder="1" applyAlignment="1">
      <alignment horizontal="center"/>
      <protection/>
    </xf>
    <xf numFmtId="43" fontId="11" fillId="0" borderId="39" xfId="30" applyFont="1" applyBorder="1" applyAlignment="1" quotePrefix="1">
      <alignment horizontal="center"/>
    </xf>
    <xf numFmtId="43" fontId="11" fillId="0" borderId="40" xfId="30" applyFont="1" applyBorder="1" applyAlignment="1" quotePrefix="1">
      <alignment horizontal="center"/>
    </xf>
    <xf numFmtId="43" fontId="11" fillId="0" borderId="41" xfId="30" applyFont="1" applyBorder="1" applyAlignment="1">
      <alignment/>
    </xf>
    <xf numFmtId="43" fontId="10" fillId="0" borderId="42" xfId="30" applyFont="1" applyBorder="1" applyAlignment="1">
      <alignment/>
    </xf>
    <xf numFmtId="43" fontId="11" fillId="0" borderId="32" xfId="30" applyFont="1" applyBorder="1" applyAlignment="1" quotePrefix="1">
      <alignment horizontal="center"/>
    </xf>
    <xf numFmtId="0" fontId="11" fillId="0" borderId="43" xfId="26" applyFont="1" applyBorder="1" applyAlignment="1">
      <alignment horizontal="center"/>
      <protection/>
    </xf>
    <xf numFmtId="0" fontId="11" fillId="0" borderId="44" xfId="26" applyFont="1" applyBorder="1" applyAlignment="1">
      <alignment horizontal="center"/>
      <protection/>
    </xf>
    <xf numFmtId="184" fontId="11" fillId="0" borderId="45" xfId="26" applyNumberFormat="1" applyFont="1" applyBorder="1" applyAlignment="1">
      <alignment horizontal="center"/>
      <protection/>
    </xf>
    <xf numFmtId="184" fontId="11" fillId="0" borderId="46" xfId="26" applyNumberFormat="1" applyFont="1" applyBorder="1" applyAlignment="1">
      <alignment horizontal="center"/>
      <protection/>
    </xf>
    <xf numFmtId="43" fontId="11" fillId="0" borderId="45" xfId="30" applyFont="1" applyBorder="1" applyAlignment="1" quotePrefix="1">
      <alignment horizontal="center"/>
    </xf>
    <xf numFmtId="43" fontId="11" fillId="0" borderId="46" xfId="30" applyFont="1" applyBorder="1" applyAlignment="1">
      <alignment horizontal="center"/>
    </xf>
    <xf numFmtId="43" fontId="11" fillId="0" borderId="47" xfId="30" applyFont="1" applyBorder="1" applyAlignment="1">
      <alignment/>
    </xf>
    <xf numFmtId="43" fontId="10" fillId="0" borderId="48" xfId="30" applyFont="1" applyBorder="1" applyAlignment="1">
      <alignment/>
    </xf>
    <xf numFmtId="0" fontId="7" fillId="0" borderId="49" xfId="26" applyFont="1" applyBorder="1" applyAlignment="1" quotePrefix="1">
      <alignment horizontal="center" vertical="center"/>
      <protection/>
    </xf>
    <xf numFmtId="0" fontId="7" fillId="0" borderId="50" xfId="26" applyFont="1" applyBorder="1" applyAlignment="1" quotePrefix="1">
      <alignment horizontal="center" vertical="center"/>
      <protection/>
    </xf>
    <xf numFmtId="0" fontId="7" fillId="0" borderId="0" xfId="26" applyFont="1" applyBorder="1" applyAlignment="1" quotePrefix="1">
      <alignment horizontal="center" vertical="center"/>
      <protection/>
    </xf>
    <xf numFmtId="0" fontId="7" fillId="0" borderId="51" xfId="26" applyFont="1" applyBorder="1" applyAlignment="1" quotePrefix="1">
      <alignment horizontal="center" vertical="center"/>
      <protection/>
    </xf>
    <xf numFmtId="0" fontId="7" fillId="0" borderId="52" xfId="26" applyFont="1" applyBorder="1" applyAlignment="1" quotePrefix="1">
      <alignment horizontal="center" vertical="center"/>
      <protection/>
    </xf>
    <xf numFmtId="0" fontId="7" fillId="0" borderId="53" xfId="26" applyFont="1" applyBorder="1" applyAlignment="1" quotePrefix="1">
      <alignment horizontal="center" vertical="center"/>
      <protection/>
    </xf>
    <xf numFmtId="0" fontId="7" fillId="0" borderId="49" xfId="26" applyFont="1" applyBorder="1" applyAlignment="1">
      <alignment horizontal="center" vertical="center"/>
      <protection/>
    </xf>
    <xf numFmtId="0" fontId="11" fillId="0" borderId="11" xfId="26" applyFont="1" applyFill="1" applyBorder="1" applyAlignment="1">
      <alignment horizontal="center"/>
      <protection/>
    </xf>
    <xf numFmtId="0" fontId="11" fillId="0" borderId="30" xfId="26" applyFont="1" applyFill="1" applyBorder="1" applyAlignment="1">
      <alignment horizontal="center"/>
      <protection/>
    </xf>
    <xf numFmtId="184" fontId="11" fillId="0" borderId="54" xfId="26" applyNumberFormat="1" applyFont="1" applyBorder="1" applyAlignment="1">
      <alignment horizontal="center"/>
      <protection/>
    </xf>
    <xf numFmtId="184" fontId="11" fillId="0" borderId="55" xfId="26" applyNumberFormat="1" applyFont="1" applyBorder="1" applyAlignment="1">
      <alignment horizontal="center"/>
      <protection/>
    </xf>
    <xf numFmtId="184" fontId="11" fillId="0" borderId="56" xfId="26" applyNumberFormat="1" applyFont="1" applyBorder="1" applyAlignment="1">
      <alignment horizontal="center"/>
      <protection/>
    </xf>
    <xf numFmtId="43" fontId="11" fillId="0" borderId="45" xfId="30" applyFont="1" applyBorder="1" applyAlignment="1">
      <alignment horizontal="center"/>
    </xf>
    <xf numFmtId="43" fontId="11" fillId="0" borderId="47" xfId="3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3" fontId="11" fillId="0" borderId="13" xfId="30" applyFont="1" applyBorder="1" applyAlignment="1">
      <alignment/>
    </xf>
    <xf numFmtId="43" fontId="11" fillId="0" borderId="15" xfId="30" applyFont="1" applyBorder="1" applyAlignment="1">
      <alignment/>
    </xf>
    <xf numFmtId="0" fontId="11" fillId="0" borderId="43" xfId="26" applyFont="1" applyFill="1" applyBorder="1" applyAlignment="1">
      <alignment horizontal="center"/>
      <protection/>
    </xf>
    <xf numFmtId="184" fontId="11" fillId="0" borderId="57" xfId="26" applyNumberFormat="1" applyFont="1" applyBorder="1" applyAlignment="1">
      <alignment horizontal="center"/>
      <protection/>
    </xf>
    <xf numFmtId="4" fontId="11" fillId="0" borderId="58" xfId="26" applyNumberFormat="1" applyFont="1" applyBorder="1" applyAlignment="1">
      <alignment horizontal="center"/>
      <protection/>
    </xf>
    <xf numFmtId="43" fontId="11" fillId="0" borderId="45" xfId="30" applyFont="1" applyBorder="1" applyAlignment="1">
      <alignment/>
    </xf>
    <xf numFmtId="43" fontId="10" fillId="0" borderId="46" xfId="30" applyFont="1" applyBorder="1" applyAlignment="1">
      <alignment/>
    </xf>
    <xf numFmtId="0" fontId="11" fillId="0" borderId="45" xfId="26" applyFont="1" applyBorder="1" applyAlignment="1">
      <alignment horizontal="center"/>
      <protection/>
    </xf>
    <xf numFmtId="0" fontId="11" fillId="0" borderId="48" xfId="26" applyFont="1" applyBorder="1" applyAlignment="1">
      <alignment horizontal="center"/>
      <protection/>
    </xf>
    <xf numFmtId="43" fontId="1" fillId="0" borderId="0" xfId="26" applyNumberFormat="1">
      <alignment/>
      <protection/>
    </xf>
    <xf numFmtId="0" fontId="1" fillId="0" borderId="0" xfId="26" applyFont="1">
      <alignment/>
      <protection/>
    </xf>
    <xf numFmtId="0" fontId="10" fillId="0" borderId="59" xfId="26" applyFont="1" applyBorder="1" applyAlignment="1">
      <alignment horizontal="center" vertical="center" wrapText="1"/>
      <protection/>
    </xf>
    <xf numFmtId="0" fontId="10" fillId="0" borderId="3" xfId="26" applyFont="1" applyBorder="1" applyAlignment="1">
      <alignment horizontal="center" vertical="center" wrapText="1"/>
      <protection/>
    </xf>
    <xf numFmtId="0" fontId="10" fillId="0" borderId="60" xfId="26" applyFont="1" applyBorder="1" applyAlignment="1">
      <alignment horizontal="center" vertical="center" wrapText="1"/>
      <protection/>
    </xf>
    <xf numFmtId="0" fontId="10" fillId="0" borderId="61" xfId="26" applyFont="1" applyBorder="1" applyAlignment="1">
      <alignment horizontal="center" vertical="center" wrapText="1"/>
      <protection/>
    </xf>
    <xf numFmtId="0" fontId="10" fillId="0" borderId="62" xfId="26" applyFont="1" applyBorder="1" applyAlignment="1">
      <alignment horizontal="center" vertical="center" wrapText="1"/>
      <protection/>
    </xf>
    <xf numFmtId="0" fontId="10" fillId="0" borderId="63" xfId="26" applyFont="1" applyBorder="1" applyAlignment="1">
      <alignment horizontal="center" vertical="center" wrapText="1"/>
      <protection/>
    </xf>
    <xf numFmtId="0" fontId="8" fillId="0" borderId="64" xfId="26" applyFont="1" applyBorder="1" applyAlignment="1">
      <alignment horizontal="center" vertical="center"/>
      <protection/>
    </xf>
    <xf numFmtId="0" fontId="8" fillId="0" borderId="49" xfId="26" applyFont="1" applyBorder="1" applyAlignment="1">
      <alignment horizontal="center" vertical="center"/>
      <protection/>
    </xf>
    <xf numFmtId="0" fontId="8" fillId="0" borderId="50" xfId="26" applyFont="1" applyBorder="1" applyAlignment="1">
      <alignment horizontal="center" vertical="center"/>
      <protection/>
    </xf>
    <xf numFmtId="0" fontId="8" fillId="0" borderId="65" xfId="26" applyFont="1" applyBorder="1" applyAlignment="1">
      <alignment horizontal="center" vertical="center"/>
      <protection/>
    </xf>
    <xf numFmtId="0" fontId="8" fillId="0" borderId="0" xfId="26" applyFont="1" applyBorder="1" applyAlignment="1">
      <alignment horizontal="center" vertical="center"/>
      <protection/>
    </xf>
    <xf numFmtId="0" fontId="8" fillId="0" borderId="51" xfId="26" applyFont="1" applyBorder="1" applyAlignment="1">
      <alignment horizontal="center" vertical="center"/>
      <protection/>
    </xf>
    <xf numFmtId="0" fontId="5" fillId="0" borderId="66" xfId="26" applyFont="1" applyBorder="1" applyAlignment="1">
      <alignment horizontal="center" vertical="center"/>
      <protection/>
    </xf>
    <xf numFmtId="0" fontId="5" fillId="0" borderId="67" xfId="26" applyFont="1" applyBorder="1" applyAlignment="1">
      <alignment horizontal="center" vertical="center"/>
      <protection/>
    </xf>
    <xf numFmtId="0" fontId="5" fillId="0" borderId="68" xfId="26" applyFont="1" applyBorder="1" applyAlignment="1">
      <alignment horizontal="center" vertical="center"/>
      <protection/>
    </xf>
    <xf numFmtId="0" fontId="9" fillId="0" borderId="65" xfId="26" applyFont="1" applyBorder="1" applyAlignment="1">
      <alignment horizontal="center" vertical="center"/>
      <protection/>
    </xf>
    <xf numFmtId="0" fontId="9" fillId="0" borderId="0" xfId="26" applyFont="1" applyBorder="1" applyAlignment="1">
      <alignment horizontal="center" vertical="center"/>
      <protection/>
    </xf>
    <xf numFmtId="0" fontId="9" fillId="0" borderId="24" xfId="26" applyFont="1" applyBorder="1" applyAlignment="1">
      <alignment horizontal="center" vertical="center"/>
      <protection/>
    </xf>
    <xf numFmtId="0" fontId="9" fillId="0" borderId="69" xfId="26" applyFont="1" applyBorder="1" applyAlignment="1">
      <alignment horizontal="center" vertical="center"/>
      <protection/>
    </xf>
    <xf numFmtId="0" fontId="9" fillId="0" borderId="52" xfId="26" applyFont="1" applyBorder="1" applyAlignment="1">
      <alignment horizontal="center" vertical="center"/>
      <protection/>
    </xf>
    <xf numFmtId="0" fontId="9" fillId="0" borderId="25" xfId="26" applyFont="1" applyBorder="1" applyAlignment="1">
      <alignment horizontal="center" vertical="center"/>
      <protection/>
    </xf>
    <xf numFmtId="0" fontId="10" fillId="0" borderId="70" xfId="26" applyFont="1" applyBorder="1" applyAlignment="1">
      <alignment horizontal="center" vertical="center" wrapText="1"/>
      <protection/>
    </xf>
    <xf numFmtId="0" fontId="10" fillId="0" borderId="71" xfId="26" applyFont="1" applyBorder="1" applyAlignment="1">
      <alignment horizontal="center" vertical="center" wrapText="1"/>
      <protection/>
    </xf>
    <xf numFmtId="0" fontId="10" fillId="0" borderId="60" xfId="26" applyFont="1" applyBorder="1" applyAlignment="1" quotePrefix="1">
      <alignment horizontal="center" vertical="center" wrapText="1"/>
      <protection/>
    </xf>
    <xf numFmtId="0" fontId="10" fillId="0" borderId="63" xfId="26" applyFont="1" applyBorder="1" applyAlignment="1" quotePrefix="1">
      <alignment horizontal="center" vertical="center" wrapText="1"/>
      <protection/>
    </xf>
    <xf numFmtId="0" fontId="10" fillId="0" borderId="72" xfId="26" applyFont="1" applyBorder="1" applyAlignment="1">
      <alignment horizontal="center" vertical="center" wrapText="1"/>
      <protection/>
    </xf>
    <xf numFmtId="0" fontId="7" fillId="0" borderId="64" xfId="26" applyFont="1" applyBorder="1" applyAlignment="1" quotePrefix="1">
      <alignment horizontal="center" vertical="center"/>
      <protection/>
    </xf>
    <xf numFmtId="0" fontId="7" fillId="0" borderId="49" xfId="26" applyFont="1" applyBorder="1" applyAlignment="1" quotePrefix="1">
      <alignment horizontal="center" vertical="center"/>
      <protection/>
    </xf>
    <xf numFmtId="0" fontId="7" fillId="0" borderId="73" xfId="26" applyFont="1" applyBorder="1" applyAlignment="1" quotePrefix="1">
      <alignment horizontal="center" vertical="center"/>
      <protection/>
    </xf>
    <xf numFmtId="0" fontId="12" fillId="2" borderId="70" xfId="26" applyFont="1" applyFill="1" applyBorder="1" applyAlignment="1">
      <alignment horizontal="left" vertical="center"/>
      <protection/>
    </xf>
    <xf numFmtId="0" fontId="12" fillId="2" borderId="73" xfId="26" applyFont="1" applyFill="1" applyBorder="1" applyAlignment="1">
      <alignment horizontal="left" vertical="center"/>
      <protection/>
    </xf>
    <xf numFmtId="0" fontId="12" fillId="2" borderId="23" xfId="26" applyFont="1" applyFill="1" applyBorder="1" applyAlignment="1">
      <alignment horizontal="left" vertical="center"/>
      <protection/>
    </xf>
    <xf numFmtId="0" fontId="12" fillId="2" borderId="24" xfId="26" applyFont="1" applyFill="1" applyBorder="1" applyAlignment="1">
      <alignment horizontal="left" vertical="center"/>
      <protection/>
    </xf>
    <xf numFmtId="0" fontId="10" fillId="0" borderId="74" xfId="26" applyFont="1" applyBorder="1" applyAlignment="1">
      <alignment horizontal="center" vertical="center" wrapText="1"/>
      <protection/>
    </xf>
    <xf numFmtId="0" fontId="10" fillId="0" borderId="74" xfId="26" applyFont="1" applyBorder="1" applyAlignment="1" quotePrefix="1">
      <alignment horizontal="center" vertical="center" wrapText="1"/>
      <protection/>
    </xf>
    <xf numFmtId="0" fontId="10" fillId="0" borderId="75" xfId="26" applyFont="1" applyBorder="1" applyAlignment="1" quotePrefix="1">
      <alignment horizontal="center" vertical="center" wrapText="1"/>
      <protection/>
    </xf>
    <xf numFmtId="0" fontId="10" fillId="0" borderId="76" xfId="26" applyFont="1" applyBorder="1" applyAlignment="1">
      <alignment horizontal="center" vertical="center" wrapText="1"/>
      <protection/>
    </xf>
    <xf numFmtId="0" fontId="10" fillId="0" borderId="75" xfId="26" applyFont="1" applyBorder="1" applyAlignment="1">
      <alignment horizontal="center" vertical="center" wrapText="1"/>
      <protection/>
    </xf>
    <xf numFmtId="0" fontId="6" fillId="0" borderId="65" xfId="26" applyFont="1" applyBorder="1" applyAlignment="1" quotePrefix="1">
      <alignment horizontal="center" vertical="center"/>
      <protection/>
    </xf>
    <xf numFmtId="0" fontId="6" fillId="0" borderId="0" xfId="26" applyFont="1" applyBorder="1" applyAlignment="1">
      <alignment horizontal="center" vertical="center"/>
      <protection/>
    </xf>
    <xf numFmtId="0" fontId="6" fillId="0" borderId="51" xfId="26" applyFont="1" applyBorder="1" applyAlignment="1">
      <alignment horizontal="center" vertical="center"/>
      <protection/>
    </xf>
    <xf numFmtId="0" fontId="6" fillId="0" borderId="69" xfId="26" applyFont="1" applyBorder="1" applyAlignment="1">
      <alignment horizontal="center" vertical="center"/>
      <protection/>
    </xf>
    <xf numFmtId="0" fontId="6" fillId="0" borderId="52" xfId="26" applyFont="1" applyBorder="1" applyAlignment="1">
      <alignment horizontal="center" vertical="center"/>
      <protection/>
    </xf>
    <xf numFmtId="0" fontId="6" fillId="0" borderId="53" xfId="26" applyFont="1" applyBorder="1" applyAlignment="1">
      <alignment horizontal="center" vertical="center"/>
      <protection/>
    </xf>
    <xf numFmtId="43" fontId="10" fillId="0" borderId="77" xfId="30" applyFont="1" applyBorder="1" applyAlignment="1">
      <alignment horizontal="center" vertical="center"/>
    </xf>
    <xf numFmtId="43" fontId="10" fillId="0" borderId="78" xfId="30" applyFont="1" applyBorder="1" applyAlignment="1">
      <alignment horizontal="center" vertical="center"/>
    </xf>
    <xf numFmtId="43" fontId="10" fillId="0" borderId="79" xfId="30" applyFont="1" applyBorder="1" applyAlignment="1">
      <alignment horizontal="center" vertical="center"/>
    </xf>
    <xf numFmtId="43" fontId="10" fillId="0" borderId="80" xfId="30" applyFont="1" applyBorder="1" applyAlignment="1">
      <alignment horizontal="center" vertical="center"/>
    </xf>
    <xf numFmtId="0" fontId="11" fillId="3" borderId="81" xfId="26" applyFont="1" applyFill="1" applyBorder="1" applyAlignment="1">
      <alignment horizontal="center" vertical="center"/>
      <protection/>
    </xf>
    <xf numFmtId="0" fontId="11" fillId="3" borderId="82" xfId="26" applyFont="1" applyFill="1" applyBorder="1" applyAlignment="1">
      <alignment horizontal="center" vertical="center"/>
      <protection/>
    </xf>
    <xf numFmtId="0" fontId="11" fillId="3" borderId="83" xfId="26" applyFont="1" applyFill="1" applyBorder="1" applyAlignment="1">
      <alignment horizontal="center" vertical="center"/>
      <protection/>
    </xf>
    <xf numFmtId="0" fontId="11" fillId="3" borderId="84" xfId="26" applyFont="1" applyFill="1" applyBorder="1" applyAlignment="1">
      <alignment horizontal="center" vertical="center"/>
      <protection/>
    </xf>
    <xf numFmtId="0" fontId="11" fillId="3" borderId="85" xfId="26" applyFont="1" applyFill="1" applyBorder="1" applyAlignment="1">
      <alignment horizontal="center" vertical="center"/>
      <protection/>
    </xf>
    <xf numFmtId="0" fontId="11" fillId="3" borderId="86" xfId="26" applyFont="1" applyFill="1" applyBorder="1" applyAlignment="1">
      <alignment horizontal="center" vertical="center"/>
      <protection/>
    </xf>
    <xf numFmtId="0" fontId="4" fillId="0" borderId="87" xfId="26" applyFont="1" applyBorder="1" applyAlignment="1">
      <alignment horizontal="center" vertical="center"/>
      <protection/>
    </xf>
    <xf numFmtId="0" fontId="4" fillId="0" borderId="82" xfId="26" applyFont="1" applyBorder="1" applyAlignment="1">
      <alignment horizontal="center" vertical="center"/>
      <protection/>
    </xf>
    <xf numFmtId="0" fontId="4" fillId="0" borderId="88" xfId="26" applyFont="1" applyBorder="1" applyAlignment="1">
      <alignment horizontal="center" vertical="center"/>
      <protection/>
    </xf>
    <xf numFmtId="0" fontId="4" fillId="0" borderId="89" xfId="26" applyFont="1" applyBorder="1" applyAlignment="1">
      <alignment horizontal="center" vertical="center"/>
      <protection/>
    </xf>
    <xf numFmtId="0" fontId="4" fillId="0" borderId="85" xfId="26" applyFont="1" applyBorder="1" applyAlignment="1">
      <alignment horizontal="center" vertical="center"/>
      <protection/>
    </xf>
    <xf numFmtId="0" fontId="4" fillId="0" borderId="90" xfId="26" applyFont="1" applyBorder="1" applyAlignment="1">
      <alignment horizontal="center" vertical="center"/>
      <protection/>
    </xf>
    <xf numFmtId="43" fontId="10" fillId="0" borderId="91" xfId="30" applyFont="1" applyBorder="1" applyAlignment="1">
      <alignment horizontal="center" vertical="center"/>
    </xf>
    <xf numFmtId="43" fontId="10" fillId="0" borderId="92" xfId="30" applyFont="1" applyBorder="1" applyAlignment="1">
      <alignment horizontal="center" vertical="center"/>
    </xf>
    <xf numFmtId="0" fontId="18" fillId="0" borderId="0" xfId="26" applyFont="1" applyBorder="1" applyAlignment="1">
      <alignment horizontal="center" vertical="center"/>
      <protection/>
    </xf>
    <xf numFmtId="0" fontId="18" fillId="0" borderId="0" xfId="26" applyFont="1" applyBorder="1" applyAlignment="1" quotePrefix="1">
      <alignment horizontal="center" vertical="center"/>
      <protection/>
    </xf>
    <xf numFmtId="0" fontId="18" fillId="0" borderId="51" xfId="26" applyFont="1" applyBorder="1" applyAlignment="1" quotePrefix="1">
      <alignment horizontal="center" vertical="center"/>
      <protection/>
    </xf>
    <xf numFmtId="0" fontId="7" fillId="0" borderId="50" xfId="26" applyFont="1" applyBorder="1" applyAlignment="1" quotePrefix="1">
      <alignment horizontal="center" vertical="center"/>
      <protection/>
    </xf>
    <xf numFmtId="0" fontId="7" fillId="0" borderId="0" xfId="26" applyFont="1" applyBorder="1" applyAlignment="1" quotePrefix="1">
      <alignment horizontal="center" vertical="center"/>
      <protection/>
    </xf>
    <xf numFmtId="0" fontId="7" fillId="0" borderId="51" xfId="26" applyFont="1" applyBorder="1" applyAlignment="1" quotePrefix="1">
      <alignment horizontal="center" vertical="center"/>
      <protection/>
    </xf>
    <xf numFmtId="0" fontId="12" fillId="2" borderId="49" xfId="26" applyFont="1" applyFill="1" applyBorder="1" applyAlignment="1">
      <alignment horizontal="left" vertical="center"/>
      <protection/>
    </xf>
    <xf numFmtId="0" fontId="12" fillId="2" borderId="0" xfId="26" applyFont="1" applyFill="1" applyBorder="1" applyAlignment="1">
      <alignment horizontal="left" vertical="center"/>
      <protection/>
    </xf>
    <xf numFmtId="0" fontId="13" fillId="0" borderId="0" xfId="26" applyFont="1" applyFill="1" applyBorder="1" applyAlignment="1">
      <alignment horizontal="left" vertical="center"/>
      <protection/>
    </xf>
    <xf numFmtId="0" fontId="13" fillId="0" borderId="24" xfId="26" applyFont="1" applyFill="1" applyBorder="1" applyAlignment="1">
      <alignment horizontal="left" vertical="center"/>
      <protection/>
    </xf>
    <xf numFmtId="0" fontId="14" fillId="0" borderId="52" xfId="26" applyFont="1" applyBorder="1" applyAlignment="1">
      <alignment horizontal="left" vertical="top"/>
      <protection/>
    </xf>
    <xf numFmtId="0" fontId="14" fillId="0" borderId="25" xfId="26" applyFont="1" applyBorder="1" applyAlignment="1">
      <alignment horizontal="left" vertical="top"/>
      <protection/>
    </xf>
    <xf numFmtId="0" fontId="20" fillId="0" borderId="64" xfId="26" applyFont="1" applyBorder="1" applyAlignment="1" quotePrefix="1">
      <alignment horizontal="center" vertical="center"/>
      <protection/>
    </xf>
    <xf numFmtId="0" fontId="20" fillId="0" borderId="49" xfId="26" applyFont="1" applyBorder="1" applyAlignment="1" quotePrefix="1">
      <alignment horizontal="center" vertical="center"/>
      <protection/>
    </xf>
    <xf numFmtId="0" fontId="18" fillId="0" borderId="52" xfId="26" applyFont="1" applyBorder="1" applyAlignment="1" quotePrefix="1">
      <alignment horizontal="center" vertical="center"/>
      <protection/>
    </xf>
    <xf numFmtId="0" fontId="18" fillId="0" borderId="53" xfId="26" applyFont="1" applyBorder="1" applyAlignment="1" quotePrefix="1">
      <alignment horizontal="center" vertical="center"/>
      <protection/>
    </xf>
    <xf numFmtId="43" fontId="10" fillId="0" borderId="93" xfId="30" applyFont="1" applyBorder="1" applyAlignment="1">
      <alignment horizontal="center" vertical="center"/>
    </xf>
    <xf numFmtId="43" fontId="10" fillId="0" borderId="94" xfId="30" applyFont="1" applyBorder="1" applyAlignment="1">
      <alignment horizontal="center" vertical="center"/>
    </xf>
    <xf numFmtId="0" fontId="10" fillId="0" borderId="95" xfId="26" applyFont="1" applyBorder="1" applyAlignment="1" quotePrefix="1">
      <alignment horizontal="center" vertical="center" wrapText="1"/>
      <protection/>
    </xf>
    <xf numFmtId="43" fontId="10" fillId="0" borderId="96" xfId="30" applyFont="1" applyBorder="1" applyAlignment="1">
      <alignment horizontal="center" vertical="center"/>
    </xf>
    <xf numFmtId="43" fontId="10" fillId="0" borderId="97" xfId="30" applyFont="1" applyBorder="1" applyAlignment="1">
      <alignment horizontal="center" vertical="center"/>
    </xf>
    <xf numFmtId="0" fontId="4" fillId="0" borderId="23" xfId="26" applyFont="1" applyBorder="1" applyAlignment="1">
      <alignment horizontal="center" vertical="center"/>
      <protection/>
    </xf>
    <xf numFmtId="0" fontId="4" fillId="0" borderId="0" xfId="26" applyFont="1" applyBorder="1" applyAlignment="1">
      <alignment horizontal="center" vertical="center"/>
      <protection/>
    </xf>
    <xf numFmtId="0" fontId="4" fillId="0" borderId="24" xfId="26" applyFont="1" applyBorder="1" applyAlignment="1">
      <alignment horizontal="center" vertical="center"/>
      <protection/>
    </xf>
    <xf numFmtId="0" fontId="4" fillId="0" borderId="1" xfId="26" applyFont="1" applyBorder="1" applyAlignment="1">
      <alignment horizontal="center" vertical="center"/>
      <protection/>
    </xf>
    <xf numFmtId="0" fontId="4" fillId="0" borderId="52" xfId="26" applyFont="1" applyBorder="1" applyAlignment="1">
      <alignment horizontal="center" vertical="center"/>
      <protection/>
    </xf>
    <xf numFmtId="0" fontId="4" fillId="0" borderId="25" xfId="26" applyFont="1" applyBorder="1" applyAlignment="1">
      <alignment horizontal="center" vertical="center"/>
      <protection/>
    </xf>
    <xf numFmtId="43" fontId="10" fillId="0" borderId="98" xfId="30" applyFont="1" applyBorder="1" applyAlignment="1">
      <alignment horizontal="center" vertical="center"/>
    </xf>
    <xf numFmtId="43" fontId="10" fillId="0" borderId="99" xfId="30" applyFont="1" applyBorder="1" applyAlignment="1">
      <alignment horizontal="center" vertical="center"/>
    </xf>
  </cellXfs>
  <cellStyles count="18">
    <cellStyle name="Normal" xfId="0"/>
    <cellStyle name="Hyperlink" xfId="15"/>
    <cellStyle name="Followed Hyperlink" xfId="16"/>
    <cellStyle name="Indefinido" xfId="17"/>
    <cellStyle name="Currency" xfId="18"/>
    <cellStyle name="Currency [0]" xfId="19"/>
    <cellStyle name="Moeda [0]_Pasta3" xfId="20"/>
    <cellStyle name="Moeda [0]_PERF-BLM" xfId="21"/>
    <cellStyle name="Moeda_Pasta3" xfId="22"/>
    <cellStyle name="Moeda_PERF-BLM" xfId="23"/>
    <cellStyle name="Normal_CAPA CD" xfId="24"/>
    <cellStyle name="Normal_CD" xfId="25"/>
    <cellStyle name="Normal_COOR-MONJ" xfId="26"/>
    <cellStyle name="Normal_Pasta3" xfId="27"/>
    <cellStyle name="Normal_PERF-BLM" xfId="28"/>
    <cellStyle name="Percent" xfId="29"/>
    <cellStyle name="Comma" xfId="30"/>
    <cellStyle name="Comma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161925</xdr:colOff>
      <xdr:row>0</xdr:row>
      <xdr:rowOff>142875</xdr:rowOff>
    </xdr:from>
    <xdr:to>
      <xdr:col>15</xdr:col>
      <xdr:colOff>333375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142875"/>
          <a:ext cx="1047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381000</xdr:colOff>
      <xdr:row>1</xdr:row>
      <xdr:rowOff>190500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857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</xdr:row>
      <xdr:rowOff>19050</xdr:rowOff>
    </xdr:from>
    <xdr:to>
      <xdr:col>0</xdr:col>
      <xdr:colOff>771525</xdr:colOff>
      <xdr:row>3</xdr:row>
      <xdr:rowOff>152400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466725"/>
          <a:ext cx="733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333375</xdr:colOff>
      <xdr:row>0</xdr:row>
      <xdr:rowOff>104775</xdr:rowOff>
    </xdr:from>
    <xdr:to>
      <xdr:col>14</xdr:col>
      <xdr:colOff>295275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104775"/>
          <a:ext cx="1057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28575</xdr:rowOff>
    </xdr:from>
    <xdr:to>
      <xdr:col>0</xdr:col>
      <xdr:colOff>381000</xdr:colOff>
      <xdr:row>1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8575"/>
          <a:ext cx="276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</xdr:row>
      <xdr:rowOff>19050</xdr:rowOff>
    </xdr:from>
    <xdr:to>
      <xdr:col>0</xdr:col>
      <xdr:colOff>676275</xdr:colOff>
      <xdr:row>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419100"/>
          <a:ext cx="6381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54</xdr:row>
      <xdr:rowOff>104775</xdr:rowOff>
    </xdr:from>
    <xdr:to>
      <xdr:col>14</xdr:col>
      <xdr:colOff>276225</xdr:colOff>
      <xdr:row>55</xdr:row>
      <xdr:rowOff>171450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3277850"/>
          <a:ext cx="1057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54</xdr:row>
      <xdr:rowOff>28575</xdr:rowOff>
    </xdr:from>
    <xdr:to>
      <xdr:col>0</xdr:col>
      <xdr:colOff>390525</xdr:colOff>
      <xdr:row>55</xdr:row>
      <xdr:rowOff>171450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3201650"/>
          <a:ext cx="285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56</xdr:row>
      <xdr:rowOff>19050</xdr:rowOff>
    </xdr:from>
    <xdr:to>
      <xdr:col>0</xdr:col>
      <xdr:colOff>676275</xdr:colOff>
      <xdr:row>58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13592175"/>
          <a:ext cx="6381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0</xdr:col>
      <xdr:colOff>381000</xdr:colOff>
      <xdr:row>1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276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</xdr:row>
      <xdr:rowOff>19050</xdr:rowOff>
    </xdr:from>
    <xdr:to>
      <xdr:col>0</xdr:col>
      <xdr:colOff>590550</xdr:colOff>
      <xdr:row>3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19100"/>
          <a:ext cx="552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R68"/>
  <sheetViews>
    <sheetView zoomScale="85" zoomScaleNormal="85" workbookViewId="0" topLeftCell="F49">
      <selection activeCell="R70" sqref="R70"/>
    </sheetView>
  </sheetViews>
  <sheetFormatPr defaultColWidth="8.88671875" defaultRowHeight="15"/>
  <cols>
    <col min="1" max="1" width="9.21484375" style="1" customWidth="1"/>
    <col min="2" max="2" width="19.3359375" style="1" customWidth="1"/>
    <col min="3" max="3" width="6.6640625" style="1" customWidth="1"/>
    <col min="4" max="4" width="6.21484375" style="1" customWidth="1"/>
    <col min="5" max="5" width="10.4453125" style="1" customWidth="1"/>
    <col min="6" max="6" width="9.21484375" style="1" customWidth="1"/>
    <col min="7" max="7" width="7.4453125" style="1" customWidth="1"/>
    <col min="8" max="8" width="6.88671875" style="1" customWidth="1"/>
    <col min="9" max="10" width="5.6640625" style="1" customWidth="1"/>
    <col min="11" max="11" width="6.3359375" style="1" customWidth="1"/>
    <col min="12" max="12" width="5.77734375" style="1" customWidth="1"/>
    <col min="13" max="13" width="5.88671875" style="1" customWidth="1"/>
    <col min="14" max="14" width="4.77734375" style="2" customWidth="1"/>
    <col min="15" max="15" width="5.4453125" style="2" customWidth="1"/>
    <col min="16" max="16" width="5.99609375" style="2" customWidth="1"/>
    <col min="17" max="17" width="7.10546875" style="1" customWidth="1"/>
    <col min="18" max="18" width="10.3359375" style="1" customWidth="1"/>
    <col min="19" max="16384" width="7.10546875" style="1" customWidth="1"/>
  </cols>
  <sheetData>
    <row r="1" spans="1:16" ht="18.75" customHeight="1" thickTop="1">
      <c r="A1" s="146" t="s">
        <v>24</v>
      </c>
      <c r="B1" s="147"/>
      <c r="C1" s="143" t="s">
        <v>15</v>
      </c>
      <c r="D1" s="144"/>
      <c r="E1" s="144"/>
      <c r="F1" s="144"/>
      <c r="G1" s="144"/>
      <c r="H1" s="144"/>
      <c r="I1" s="144"/>
      <c r="J1" s="144"/>
      <c r="K1" s="144"/>
      <c r="L1" s="144"/>
      <c r="M1" s="145"/>
      <c r="N1" s="123"/>
      <c r="O1" s="124"/>
      <c r="P1" s="125"/>
    </row>
    <row r="2" spans="1:16" ht="16.5" customHeight="1">
      <c r="A2" s="148"/>
      <c r="B2" s="149"/>
      <c r="C2" s="132" t="s">
        <v>27</v>
      </c>
      <c r="D2" s="133"/>
      <c r="E2" s="133"/>
      <c r="F2" s="133"/>
      <c r="G2" s="133"/>
      <c r="H2" s="133"/>
      <c r="I2" s="133"/>
      <c r="J2" s="133"/>
      <c r="K2" s="133"/>
      <c r="L2" s="133"/>
      <c r="M2" s="134"/>
      <c r="N2" s="126"/>
      <c r="O2" s="127"/>
      <c r="P2" s="128"/>
    </row>
    <row r="3" spans="1:16" ht="21" customHeight="1">
      <c r="A3" s="42"/>
      <c r="B3" s="43" t="s">
        <v>25</v>
      </c>
      <c r="C3" s="132"/>
      <c r="D3" s="133"/>
      <c r="E3" s="133"/>
      <c r="F3" s="133"/>
      <c r="G3" s="133"/>
      <c r="H3" s="133"/>
      <c r="I3" s="133"/>
      <c r="J3" s="133"/>
      <c r="K3" s="133"/>
      <c r="L3" s="133"/>
      <c r="M3" s="134"/>
      <c r="N3" s="155" t="s">
        <v>300</v>
      </c>
      <c r="O3" s="156"/>
      <c r="P3" s="157"/>
    </row>
    <row r="4" spans="1:16" ht="16.5" customHeight="1" thickBot="1">
      <c r="A4" s="4"/>
      <c r="B4" s="44" t="s">
        <v>26</v>
      </c>
      <c r="C4" s="135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58"/>
      <c r="O4" s="159"/>
      <c r="P4" s="160"/>
    </row>
    <row r="5" spans="1:16" ht="23.25" customHeight="1" thickBot="1" thickTop="1">
      <c r="A5" s="129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1"/>
    </row>
    <row r="6" spans="1:16" s="3" customFormat="1" ht="22.5" customHeight="1" thickTop="1">
      <c r="A6" s="138" t="s">
        <v>1</v>
      </c>
      <c r="B6" s="140" t="s">
        <v>2</v>
      </c>
      <c r="C6" s="122" t="s">
        <v>3</v>
      </c>
      <c r="D6" s="154"/>
      <c r="E6" s="120" t="s">
        <v>4</v>
      </c>
      <c r="F6" s="121"/>
      <c r="G6" s="117" t="s">
        <v>5</v>
      </c>
      <c r="H6" s="119" t="s">
        <v>18</v>
      </c>
      <c r="I6" s="150" t="s">
        <v>20</v>
      </c>
      <c r="J6" s="150"/>
      <c r="K6" s="150"/>
      <c r="L6" s="151"/>
      <c r="M6" s="152"/>
      <c r="N6" s="140" t="s">
        <v>6</v>
      </c>
      <c r="O6" s="141"/>
      <c r="P6" s="142"/>
    </row>
    <row r="7" spans="1:16" s="3" customFormat="1" ht="29.25" customHeight="1" thickBot="1">
      <c r="A7" s="139"/>
      <c r="B7" s="153"/>
      <c r="C7" s="5" t="s">
        <v>7</v>
      </c>
      <c r="D7" s="6" t="s">
        <v>8</v>
      </c>
      <c r="E7" s="5" t="s">
        <v>9</v>
      </c>
      <c r="F7" s="7" t="s">
        <v>10</v>
      </c>
      <c r="G7" s="118"/>
      <c r="H7" s="153"/>
      <c r="I7" s="5" t="s">
        <v>23</v>
      </c>
      <c r="J7" s="7" t="s">
        <v>11</v>
      </c>
      <c r="K7" s="7" t="s">
        <v>21</v>
      </c>
      <c r="L7" s="7" t="s">
        <v>22</v>
      </c>
      <c r="M7" s="6" t="s">
        <v>12</v>
      </c>
      <c r="N7" s="5" t="s">
        <v>13</v>
      </c>
      <c r="O7" s="7" t="s">
        <v>16</v>
      </c>
      <c r="P7" s="45" t="s">
        <v>17</v>
      </c>
    </row>
    <row r="8" spans="1:16" s="19" customFormat="1" ht="16.5" customHeight="1">
      <c r="A8" s="8" t="s">
        <v>302</v>
      </c>
      <c r="B8" s="9" t="s">
        <v>28</v>
      </c>
      <c r="C8" s="10">
        <v>36821</v>
      </c>
      <c r="D8" s="11">
        <v>36845</v>
      </c>
      <c r="E8" s="12">
        <v>9620344.24</v>
      </c>
      <c r="F8" s="13">
        <v>393995.57</v>
      </c>
      <c r="G8" s="14" t="s">
        <v>29</v>
      </c>
      <c r="H8" s="15" t="s">
        <v>19</v>
      </c>
      <c r="I8" s="16">
        <v>0</v>
      </c>
      <c r="J8" s="17">
        <v>13.12</v>
      </c>
      <c r="K8" s="17">
        <v>1.06</v>
      </c>
      <c r="L8" s="17">
        <f>M8-K8-J8-I8</f>
        <v>15.350000000000003</v>
      </c>
      <c r="M8" s="18">
        <v>29.53</v>
      </c>
      <c r="N8" s="46">
        <v>11</v>
      </c>
      <c r="O8" s="47">
        <v>8</v>
      </c>
      <c r="P8" s="48">
        <v>4</v>
      </c>
    </row>
    <row r="9" spans="1:16" s="19" customFormat="1" ht="16.5" customHeight="1">
      <c r="A9" s="20" t="s">
        <v>285</v>
      </c>
      <c r="B9" s="21" t="s">
        <v>28</v>
      </c>
      <c r="C9" s="22">
        <v>36811</v>
      </c>
      <c r="D9" s="23">
        <v>36818</v>
      </c>
      <c r="E9" s="24">
        <v>9620543.74</v>
      </c>
      <c r="F9" s="25">
        <v>394200.37</v>
      </c>
      <c r="G9" s="26" t="s">
        <v>30</v>
      </c>
      <c r="H9" s="27" t="s">
        <v>19</v>
      </c>
      <c r="I9" s="28">
        <v>0</v>
      </c>
      <c r="J9" s="29">
        <v>5.5</v>
      </c>
      <c r="K9" s="29">
        <v>0</v>
      </c>
      <c r="L9" s="29">
        <f aca="true" t="shared" si="0" ref="L9:L60">M9-K9-J9-I9</f>
        <v>17.17</v>
      </c>
      <c r="M9" s="30">
        <v>22.67</v>
      </c>
      <c r="N9" s="49">
        <v>5</v>
      </c>
      <c r="O9" s="50">
        <v>3</v>
      </c>
      <c r="P9" s="51">
        <v>4</v>
      </c>
    </row>
    <row r="10" spans="1:16" s="19" customFormat="1" ht="16.5" customHeight="1">
      <c r="A10" s="20" t="s">
        <v>286</v>
      </c>
      <c r="B10" s="21" t="s">
        <v>28</v>
      </c>
      <c r="C10" s="22">
        <v>36818</v>
      </c>
      <c r="D10" s="23">
        <v>36819</v>
      </c>
      <c r="E10" s="24">
        <v>9619715.36</v>
      </c>
      <c r="F10" s="25">
        <v>394402.91</v>
      </c>
      <c r="G10" s="26" t="s">
        <v>31</v>
      </c>
      <c r="H10" s="27" t="s">
        <v>19</v>
      </c>
      <c r="I10" s="28">
        <v>0</v>
      </c>
      <c r="J10" s="29">
        <v>9.69</v>
      </c>
      <c r="K10" s="29">
        <v>1.5</v>
      </c>
      <c r="L10" s="29">
        <f t="shared" si="0"/>
        <v>14.76</v>
      </c>
      <c r="M10" s="30">
        <v>25.95</v>
      </c>
      <c r="N10" s="49">
        <v>5</v>
      </c>
      <c r="O10" s="50">
        <v>10</v>
      </c>
      <c r="P10" s="51">
        <v>5</v>
      </c>
    </row>
    <row r="11" spans="1:16" s="19" customFormat="1" ht="16.5" customHeight="1">
      <c r="A11" s="20" t="s">
        <v>32</v>
      </c>
      <c r="B11" s="21" t="s">
        <v>28</v>
      </c>
      <c r="C11" s="22">
        <v>36816</v>
      </c>
      <c r="D11" s="23">
        <v>36821</v>
      </c>
      <c r="E11" s="24">
        <v>9619921.74</v>
      </c>
      <c r="F11" s="25">
        <v>394259.06</v>
      </c>
      <c r="G11" s="26" t="s">
        <v>287</v>
      </c>
      <c r="H11" s="27" t="s">
        <v>19</v>
      </c>
      <c r="I11" s="28">
        <v>8.03</v>
      </c>
      <c r="J11" s="29">
        <v>0</v>
      </c>
      <c r="K11" s="29">
        <v>0</v>
      </c>
      <c r="L11" s="29">
        <f t="shared" si="0"/>
        <v>10.000000000000002</v>
      </c>
      <c r="M11" s="30">
        <v>18.03</v>
      </c>
      <c r="N11" s="49" t="s">
        <v>14</v>
      </c>
      <c r="O11" s="50" t="s">
        <v>14</v>
      </c>
      <c r="P11" s="51">
        <v>5</v>
      </c>
    </row>
    <row r="12" spans="1:16" s="19" customFormat="1" ht="16.5" customHeight="1">
      <c r="A12" s="20" t="s">
        <v>33</v>
      </c>
      <c r="B12" s="21" t="s">
        <v>28</v>
      </c>
      <c r="C12" s="22">
        <v>36822</v>
      </c>
      <c r="D12" s="23">
        <v>36825</v>
      </c>
      <c r="E12" s="24">
        <v>9620087.66</v>
      </c>
      <c r="F12" s="25">
        <v>394160.23</v>
      </c>
      <c r="G12" s="26" t="s">
        <v>288</v>
      </c>
      <c r="H12" s="27" t="s">
        <v>19</v>
      </c>
      <c r="I12" s="28">
        <v>6</v>
      </c>
      <c r="J12" s="29">
        <v>11.81</v>
      </c>
      <c r="K12" s="29">
        <v>0</v>
      </c>
      <c r="L12" s="29">
        <f t="shared" si="0"/>
        <v>14.11</v>
      </c>
      <c r="M12" s="30">
        <v>31.92</v>
      </c>
      <c r="N12" s="49" t="s">
        <v>14</v>
      </c>
      <c r="O12" s="50" t="s">
        <v>14</v>
      </c>
      <c r="P12" s="51">
        <v>8</v>
      </c>
    </row>
    <row r="13" spans="1:16" s="19" customFormat="1" ht="16.5" customHeight="1">
      <c r="A13" s="20" t="s">
        <v>34</v>
      </c>
      <c r="B13" s="21" t="s">
        <v>28</v>
      </c>
      <c r="C13" s="22">
        <v>36830</v>
      </c>
      <c r="D13" s="23">
        <v>36832</v>
      </c>
      <c r="E13" s="24">
        <v>9619976.1</v>
      </c>
      <c r="F13" s="25">
        <v>394887.41</v>
      </c>
      <c r="G13" s="26" t="s">
        <v>289</v>
      </c>
      <c r="H13" s="27" t="s">
        <v>19</v>
      </c>
      <c r="I13" s="28">
        <v>2.2</v>
      </c>
      <c r="J13" s="29">
        <v>0</v>
      </c>
      <c r="K13" s="29">
        <v>0</v>
      </c>
      <c r="L13" s="29">
        <f t="shared" si="0"/>
        <v>9.879999999999999</v>
      </c>
      <c r="M13" s="30">
        <v>12.08</v>
      </c>
      <c r="N13" s="49" t="s">
        <v>14</v>
      </c>
      <c r="O13" s="50" t="s">
        <v>14</v>
      </c>
      <c r="P13" s="51">
        <v>3</v>
      </c>
    </row>
    <row r="14" spans="1:16" s="19" customFormat="1" ht="16.5" customHeight="1">
      <c r="A14" s="20" t="s">
        <v>35</v>
      </c>
      <c r="B14" s="21" t="s">
        <v>28</v>
      </c>
      <c r="C14" s="22">
        <v>36832</v>
      </c>
      <c r="D14" s="23">
        <v>36834</v>
      </c>
      <c r="E14" s="24">
        <v>9620136.13</v>
      </c>
      <c r="F14" s="25">
        <v>394664.13</v>
      </c>
      <c r="G14" s="26" t="s">
        <v>290</v>
      </c>
      <c r="H14" s="27" t="s">
        <v>19</v>
      </c>
      <c r="I14" s="28">
        <v>13.31</v>
      </c>
      <c r="J14" s="29">
        <v>0</v>
      </c>
      <c r="K14" s="29">
        <v>0</v>
      </c>
      <c r="L14" s="29">
        <f t="shared" si="0"/>
        <v>10.24</v>
      </c>
      <c r="M14" s="30">
        <v>23.55</v>
      </c>
      <c r="N14" s="49" t="s">
        <v>14</v>
      </c>
      <c r="O14" s="50" t="s">
        <v>14</v>
      </c>
      <c r="P14" s="51">
        <v>3</v>
      </c>
    </row>
    <row r="15" spans="1:16" s="19" customFormat="1" ht="16.5" customHeight="1">
      <c r="A15" s="20" t="s">
        <v>36</v>
      </c>
      <c r="B15" s="21" t="s">
        <v>28</v>
      </c>
      <c r="C15" s="22">
        <v>36830</v>
      </c>
      <c r="D15" s="23">
        <v>36832</v>
      </c>
      <c r="E15" s="24">
        <v>9620802.24</v>
      </c>
      <c r="F15" s="25">
        <v>393933.69</v>
      </c>
      <c r="G15" s="26" t="s">
        <v>291</v>
      </c>
      <c r="H15" s="27" t="s">
        <v>19</v>
      </c>
      <c r="I15" s="28">
        <v>14.41</v>
      </c>
      <c r="J15" s="29">
        <v>0.14</v>
      </c>
      <c r="K15" s="29">
        <v>0</v>
      </c>
      <c r="L15" s="29">
        <f t="shared" si="0"/>
        <v>13.379999999999999</v>
      </c>
      <c r="M15" s="30">
        <v>27.93</v>
      </c>
      <c r="N15" s="49" t="s">
        <v>14</v>
      </c>
      <c r="O15" s="50" t="s">
        <v>14</v>
      </c>
      <c r="P15" s="51">
        <v>5</v>
      </c>
    </row>
    <row r="16" spans="1:16" s="19" customFormat="1" ht="16.5" customHeight="1">
      <c r="A16" s="20" t="s">
        <v>37</v>
      </c>
      <c r="B16" s="21" t="s">
        <v>28</v>
      </c>
      <c r="C16" s="22">
        <v>36855</v>
      </c>
      <c r="D16" s="23">
        <v>36858</v>
      </c>
      <c r="E16" s="24">
        <v>9620869.43</v>
      </c>
      <c r="F16" s="25">
        <v>393841.26</v>
      </c>
      <c r="G16" s="26" t="s">
        <v>38</v>
      </c>
      <c r="H16" s="27" t="s">
        <v>19</v>
      </c>
      <c r="I16" s="28">
        <v>19.6</v>
      </c>
      <c r="J16" s="29">
        <v>0.17</v>
      </c>
      <c r="K16" s="29">
        <v>0</v>
      </c>
      <c r="L16" s="29">
        <f t="shared" si="0"/>
        <v>10.529999999999998</v>
      </c>
      <c r="M16" s="30">
        <v>30.3</v>
      </c>
      <c r="N16" s="49" t="s">
        <v>14</v>
      </c>
      <c r="O16" s="50" t="s">
        <v>14</v>
      </c>
      <c r="P16" s="51">
        <v>3</v>
      </c>
    </row>
    <row r="17" spans="1:16" s="19" customFormat="1" ht="16.5" customHeight="1">
      <c r="A17" s="20" t="s">
        <v>292</v>
      </c>
      <c r="B17" s="21" t="s">
        <v>28</v>
      </c>
      <c r="C17" s="22">
        <v>36825</v>
      </c>
      <c r="D17" s="23">
        <v>36832</v>
      </c>
      <c r="E17" s="24">
        <v>9619640.56</v>
      </c>
      <c r="F17" s="25">
        <v>395279.41</v>
      </c>
      <c r="G17" s="26" t="s">
        <v>39</v>
      </c>
      <c r="H17" s="27" t="s">
        <v>19</v>
      </c>
      <c r="I17" s="28">
        <v>0</v>
      </c>
      <c r="J17" s="29">
        <v>4.94</v>
      </c>
      <c r="K17" s="29">
        <v>0</v>
      </c>
      <c r="L17" s="29">
        <f t="shared" si="0"/>
        <v>10.11</v>
      </c>
      <c r="M17" s="30">
        <v>15.05</v>
      </c>
      <c r="N17" s="49">
        <v>4</v>
      </c>
      <c r="O17" s="50">
        <v>3</v>
      </c>
      <c r="P17" s="51">
        <v>3</v>
      </c>
    </row>
    <row r="18" spans="1:16" s="19" customFormat="1" ht="16.5" customHeight="1">
      <c r="A18" s="20" t="s">
        <v>40</v>
      </c>
      <c r="B18" s="21" t="s">
        <v>28</v>
      </c>
      <c r="C18" s="22">
        <v>36833</v>
      </c>
      <c r="D18" s="23">
        <v>36837</v>
      </c>
      <c r="E18" s="24">
        <v>9619535.41</v>
      </c>
      <c r="F18" s="25">
        <v>394524.76</v>
      </c>
      <c r="G18" s="26" t="s">
        <v>41</v>
      </c>
      <c r="H18" s="27" t="s">
        <v>19</v>
      </c>
      <c r="I18" s="28">
        <v>1.4</v>
      </c>
      <c r="J18" s="29">
        <v>1.58</v>
      </c>
      <c r="K18" s="29">
        <v>7.64</v>
      </c>
      <c r="L18" s="29">
        <f t="shared" si="0"/>
        <v>9.93</v>
      </c>
      <c r="M18" s="30">
        <v>20.55</v>
      </c>
      <c r="N18" s="49" t="s">
        <v>14</v>
      </c>
      <c r="O18" s="50" t="s">
        <v>14</v>
      </c>
      <c r="P18" s="51">
        <v>3</v>
      </c>
    </row>
    <row r="19" spans="1:16" s="19" customFormat="1" ht="16.5" customHeight="1">
      <c r="A19" s="20" t="s">
        <v>42</v>
      </c>
      <c r="B19" s="21" t="s">
        <v>28</v>
      </c>
      <c r="C19" s="22">
        <v>36858</v>
      </c>
      <c r="D19" s="23">
        <v>36860</v>
      </c>
      <c r="E19" s="24">
        <v>9620374.51</v>
      </c>
      <c r="F19" s="25">
        <v>398561.84</v>
      </c>
      <c r="G19" s="26" t="s">
        <v>43</v>
      </c>
      <c r="H19" s="27" t="s">
        <v>19</v>
      </c>
      <c r="I19" s="28">
        <v>2.06</v>
      </c>
      <c r="J19" s="29">
        <v>0</v>
      </c>
      <c r="K19" s="29">
        <v>0</v>
      </c>
      <c r="L19" s="29">
        <f t="shared" si="0"/>
        <v>9.94</v>
      </c>
      <c r="M19" s="30">
        <v>12</v>
      </c>
      <c r="N19" s="49" t="s">
        <v>14</v>
      </c>
      <c r="O19" s="50" t="s">
        <v>14</v>
      </c>
      <c r="P19" s="51">
        <v>3</v>
      </c>
    </row>
    <row r="20" spans="1:16" s="19" customFormat="1" ht="16.5" customHeight="1">
      <c r="A20" s="20" t="s">
        <v>44</v>
      </c>
      <c r="B20" s="21" t="s">
        <v>46</v>
      </c>
      <c r="C20" s="22">
        <v>36842</v>
      </c>
      <c r="D20" s="23">
        <v>36844</v>
      </c>
      <c r="E20" s="24">
        <v>9622123.09</v>
      </c>
      <c r="F20" s="25">
        <v>393616.46</v>
      </c>
      <c r="G20" s="26" t="s">
        <v>293</v>
      </c>
      <c r="H20" s="27" t="s">
        <v>19</v>
      </c>
      <c r="I20" s="28">
        <v>4.24</v>
      </c>
      <c r="J20" s="29">
        <v>0</v>
      </c>
      <c r="K20" s="29">
        <v>0</v>
      </c>
      <c r="L20" s="29">
        <f t="shared" si="0"/>
        <v>10.26</v>
      </c>
      <c r="M20" s="30">
        <v>14.5</v>
      </c>
      <c r="N20" s="49" t="s">
        <v>14</v>
      </c>
      <c r="O20" s="50" t="s">
        <v>14</v>
      </c>
      <c r="P20" s="51">
        <v>4</v>
      </c>
    </row>
    <row r="21" spans="1:16" s="19" customFormat="1" ht="16.5" customHeight="1">
      <c r="A21" s="20" t="s">
        <v>45</v>
      </c>
      <c r="B21" s="21" t="s">
        <v>46</v>
      </c>
      <c r="C21" s="22">
        <v>36843</v>
      </c>
      <c r="D21" s="23">
        <v>36845</v>
      </c>
      <c r="E21" s="24">
        <v>9622104.26</v>
      </c>
      <c r="F21" s="25">
        <v>393850.72</v>
      </c>
      <c r="G21" s="26" t="s">
        <v>47</v>
      </c>
      <c r="H21" s="27" t="s">
        <v>19</v>
      </c>
      <c r="I21" s="28">
        <v>12.22</v>
      </c>
      <c r="J21" s="29">
        <v>0.28</v>
      </c>
      <c r="K21" s="29">
        <v>0</v>
      </c>
      <c r="L21" s="29">
        <f t="shared" si="0"/>
        <v>10.499999999999998</v>
      </c>
      <c r="M21" s="30">
        <v>23</v>
      </c>
      <c r="N21" s="49" t="s">
        <v>14</v>
      </c>
      <c r="O21" s="50" t="s">
        <v>14</v>
      </c>
      <c r="P21" s="51">
        <v>3</v>
      </c>
    </row>
    <row r="22" spans="1:16" s="19" customFormat="1" ht="16.5" customHeight="1">
      <c r="A22" s="20" t="s">
        <v>48</v>
      </c>
      <c r="B22" s="21" t="s">
        <v>46</v>
      </c>
      <c r="C22" s="22">
        <v>36845</v>
      </c>
      <c r="D22" s="23">
        <v>36846</v>
      </c>
      <c r="E22" s="24">
        <v>9622125.99</v>
      </c>
      <c r="F22" s="25">
        <v>394211.67</v>
      </c>
      <c r="G22" s="26" t="s">
        <v>49</v>
      </c>
      <c r="H22" s="27" t="s">
        <v>19</v>
      </c>
      <c r="I22" s="28">
        <v>5.02</v>
      </c>
      <c r="J22" s="29">
        <v>0.4</v>
      </c>
      <c r="K22" s="29">
        <v>0</v>
      </c>
      <c r="L22" s="29">
        <f t="shared" si="0"/>
        <v>15.580000000000002</v>
      </c>
      <c r="M22" s="30">
        <v>21</v>
      </c>
      <c r="N22" s="49" t="s">
        <v>14</v>
      </c>
      <c r="O22" s="50" t="s">
        <v>14</v>
      </c>
      <c r="P22" s="51">
        <v>5</v>
      </c>
    </row>
    <row r="23" spans="1:16" s="19" customFormat="1" ht="16.5" customHeight="1">
      <c r="A23" s="20" t="s">
        <v>50</v>
      </c>
      <c r="B23" s="21" t="s">
        <v>46</v>
      </c>
      <c r="C23" s="22">
        <v>36838</v>
      </c>
      <c r="D23" s="23">
        <v>36839</v>
      </c>
      <c r="E23" s="24">
        <v>9622015.84</v>
      </c>
      <c r="F23" s="25">
        <v>394619.05</v>
      </c>
      <c r="G23" s="26" t="s">
        <v>294</v>
      </c>
      <c r="H23" s="27" t="s">
        <v>19</v>
      </c>
      <c r="I23" s="28">
        <v>1.22</v>
      </c>
      <c r="J23" s="29">
        <v>0</v>
      </c>
      <c r="K23" s="29">
        <v>0.08</v>
      </c>
      <c r="L23" s="29">
        <f t="shared" si="0"/>
        <v>9.7</v>
      </c>
      <c r="M23" s="30">
        <v>11</v>
      </c>
      <c r="N23" s="49" t="s">
        <v>14</v>
      </c>
      <c r="O23" s="50" t="s">
        <v>14</v>
      </c>
      <c r="P23" s="51">
        <v>3</v>
      </c>
    </row>
    <row r="24" spans="1:16" s="19" customFormat="1" ht="19.5" customHeight="1">
      <c r="A24" s="20" t="s">
        <v>51</v>
      </c>
      <c r="B24" s="21" t="s">
        <v>46</v>
      </c>
      <c r="C24" s="22">
        <v>36846</v>
      </c>
      <c r="D24" s="23">
        <v>36848</v>
      </c>
      <c r="E24" s="24">
        <v>9921881.42</v>
      </c>
      <c r="F24" s="25">
        <v>394787.67</v>
      </c>
      <c r="G24" s="26" t="s">
        <v>52</v>
      </c>
      <c r="H24" s="68" t="s">
        <v>295</v>
      </c>
      <c r="I24" s="28">
        <v>0</v>
      </c>
      <c r="J24" s="29">
        <v>0</v>
      </c>
      <c r="K24" s="29">
        <v>0</v>
      </c>
      <c r="L24" s="29">
        <f t="shared" si="0"/>
        <v>10</v>
      </c>
      <c r="M24" s="30">
        <v>10</v>
      </c>
      <c r="N24" s="49" t="s">
        <v>14</v>
      </c>
      <c r="O24" s="50" t="s">
        <v>14</v>
      </c>
      <c r="P24" s="51">
        <v>3</v>
      </c>
    </row>
    <row r="25" spans="1:16" s="19" customFormat="1" ht="19.5" customHeight="1">
      <c r="A25" s="20" t="s">
        <v>53</v>
      </c>
      <c r="B25" s="21" t="s">
        <v>46</v>
      </c>
      <c r="C25" s="22">
        <v>36840</v>
      </c>
      <c r="D25" s="23">
        <v>36843</v>
      </c>
      <c r="E25" s="24">
        <v>9621532.56</v>
      </c>
      <c r="F25" s="25">
        <v>395135.36</v>
      </c>
      <c r="G25" s="26" t="s">
        <v>54</v>
      </c>
      <c r="H25" s="68" t="s">
        <v>295</v>
      </c>
      <c r="I25" s="28">
        <v>0</v>
      </c>
      <c r="J25" s="29">
        <v>1.66</v>
      </c>
      <c r="K25" s="29">
        <v>0</v>
      </c>
      <c r="L25" s="29">
        <f t="shared" si="0"/>
        <v>10.44</v>
      </c>
      <c r="M25" s="30">
        <v>12.1</v>
      </c>
      <c r="N25" s="49" t="s">
        <v>14</v>
      </c>
      <c r="O25" s="50" t="s">
        <v>14</v>
      </c>
      <c r="P25" s="51">
        <v>3</v>
      </c>
    </row>
    <row r="26" spans="1:16" s="19" customFormat="1" ht="16.5" customHeight="1">
      <c r="A26" s="20" t="s">
        <v>55</v>
      </c>
      <c r="B26" s="21" t="s">
        <v>46</v>
      </c>
      <c r="C26" s="22">
        <v>36836</v>
      </c>
      <c r="D26" s="23">
        <v>36839</v>
      </c>
      <c r="E26" s="24">
        <v>9621451.13</v>
      </c>
      <c r="F26" s="25">
        <v>395265.1</v>
      </c>
      <c r="G26" s="26" t="s">
        <v>56</v>
      </c>
      <c r="H26" s="27" t="s">
        <v>19</v>
      </c>
      <c r="I26" s="28">
        <v>3.2</v>
      </c>
      <c r="J26" s="29">
        <v>1.05</v>
      </c>
      <c r="K26" s="29">
        <v>0</v>
      </c>
      <c r="L26" s="29">
        <f t="shared" si="0"/>
        <v>13.75</v>
      </c>
      <c r="M26" s="30">
        <v>18</v>
      </c>
      <c r="N26" s="49" t="s">
        <v>14</v>
      </c>
      <c r="O26" s="50" t="s">
        <v>14</v>
      </c>
      <c r="P26" s="51">
        <v>4</v>
      </c>
    </row>
    <row r="27" spans="1:16" s="19" customFormat="1" ht="16.5" customHeight="1">
      <c r="A27" s="20" t="s">
        <v>57</v>
      </c>
      <c r="B27" s="21" t="s">
        <v>46</v>
      </c>
      <c r="C27" s="22">
        <v>36854</v>
      </c>
      <c r="D27" s="23">
        <v>36856</v>
      </c>
      <c r="E27" s="24">
        <v>9622546.37</v>
      </c>
      <c r="F27" s="25">
        <v>397181.25</v>
      </c>
      <c r="G27" s="26" t="s">
        <v>58</v>
      </c>
      <c r="H27" s="27" t="s">
        <v>19</v>
      </c>
      <c r="I27" s="28">
        <v>1.16</v>
      </c>
      <c r="J27" s="29">
        <v>0.32</v>
      </c>
      <c r="K27" s="29">
        <v>0</v>
      </c>
      <c r="L27" s="29">
        <f t="shared" si="0"/>
        <v>10.02</v>
      </c>
      <c r="M27" s="30">
        <v>11.5</v>
      </c>
      <c r="N27" s="49" t="s">
        <v>14</v>
      </c>
      <c r="O27" s="50" t="s">
        <v>14</v>
      </c>
      <c r="P27" s="51">
        <v>3</v>
      </c>
    </row>
    <row r="28" spans="1:16" s="19" customFormat="1" ht="16.5" customHeight="1">
      <c r="A28" s="20" t="s">
        <v>59</v>
      </c>
      <c r="B28" s="21" t="s">
        <v>28</v>
      </c>
      <c r="C28" s="22">
        <v>36859</v>
      </c>
      <c r="D28" s="23">
        <v>36864</v>
      </c>
      <c r="E28" s="24">
        <v>9620207.35</v>
      </c>
      <c r="F28" s="25">
        <v>394550.03</v>
      </c>
      <c r="G28" s="26" t="s">
        <v>60</v>
      </c>
      <c r="H28" s="27" t="s">
        <v>19</v>
      </c>
      <c r="I28" s="28">
        <v>8.95</v>
      </c>
      <c r="J28" s="29">
        <v>9.96</v>
      </c>
      <c r="K28" s="29">
        <v>0.48</v>
      </c>
      <c r="L28" s="29">
        <f t="shared" si="0"/>
        <v>11.11</v>
      </c>
      <c r="M28" s="30">
        <v>30.5</v>
      </c>
      <c r="N28" s="49" t="s">
        <v>14</v>
      </c>
      <c r="O28" s="50" t="s">
        <v>14</v>
      </c>
      <c r="P28" s="51">
        <v>3</v>
      </c>
    </row>
    <row r="29" spans="1:16" s="19" customFormat="1" ht="16.5" customHeight="1">
      <c r="A29" s="20" t="s">
        <v>61</v>
      </c>
      <c r="B29" s="21" t="s">
        <v>28</v>
      </c>
      <c r="C29" s="22">
        <v>36848</v>
      </c>
      <c r="D29" s="23">
        <v>36851</v>
      </c>
      <c r="E29" s="24">
        <v>9620320.45</v>
      </c>
      <c r="F29" s="25">
        <v>394401.76</v>
      </c>
      <c r="G29" s="26" t="s">
        <v>296</v>
      </c>
      <c r="H29" s="27" t="s">
        <v>19</v>
      </c>
      <c r="I29" s="28">
        <v>3.6</v>
      </c>
      <c r="J29" s="29">
        <v>0</v>
      </c>
      <c r="K29" s="29">
        <v>0</v>
      </c>
      <c r="L29" s="29">
        <f t="shared" si="0"/>
        <v>10.4</v>
      </c>
      <c r="M29" s="30">
        <v>14</v>
      </c>
      <c r="N29" s="49" t="s">
        <v>14</v>
      </c>
      <c r="O29" s="50" t="s">
        <v>14</v>
      </c>
      <c r="P29" s="51">
        <v>2</v>
      </c>
    </row>
    <row r="30" spans="1:16" s="19" customFormat="1" ht="16.5" customHeight="1">
      <c r="A30" s="20" t="s">
        <v>62</v>
      </c>
      <c r="B30" s="21" t="s">
        <v>46</v>
      </c>
      <c r="C30" s="22">
        <v>36850</v>
      </c>
      <c r="D30" s="23">
        <v>36852</v>
      </c>
      <c r="E30" s="24">
        <v>9621710.37</v>
      </c>
      <c r="F30" s="25">
        <v>394944.48</v>
      </c>
      <c r="G30" s="26" t="s">
        <v>63</v>
      </c>
      <c r="H30" s="27" t="s">
        <v>19</v>
      </c>
      <c r="I30" s="28">
        <v>2.89</v>
      </c>
      <c r="J30" s="29">
        <v>0</v>
      </c>
      <c r="K30" s="29">
        <v>0</v>
      </c>
      <c r="L30" s="29">
        <f t="shared" si="0"/>
        <v>14.91</v>
      </c>
      <c r="M30" s="30">
        <v>17.8</v>
      </c>
      <c r="N30" s="49" t="s">
        <v>14</v>
      </c>
      <c r="O30" s="50" t="s">
        <v>14</v>
      </c>
      <c r="P30" s="51">
        <v>6</v>
      </c>
    </row>
    <row r="31" spans="1:16" s="19" customFormat="1" ht="16.5" customHeight="1">
      <c r="A31" s="20" t="s">
        <v>297</v>
      </c>
      <c r="B31" s="21" t="s">
        <v>28</v>
      </c>
      <c r="C31" s="22">
        <v>36853</v>
      </c>
      <c r="D31" s="23">
        <v>36856</v>
      </c>
      <c r="E31" s="24">
        <v>9620393.06</v>
      </c>
      <c r="F31" s="25">
        <v>394267.42</v>
      </c>
      <c r="G31" s="26" t="s">
        <v>64</v>
      </c>
      <c r="H31" s="27" t="s">
        <v>19</v>
      </c>
      <c r="I31" s="28">
        <v>0</v>
      </c>
      <c r="J31" s="29">
        <v>4.44</v>
      </c>
      <c r="K31" s="29">
        <v>0</v>
      </c>
      <c r="L31" s="29">
        <f t="shared" si="0"/>
        <v>10.059999999999999</v>
      </c>
      <c r="M31" s="30">
        <v>14.5</v>
      </c>
      <c r="N31" s="49">
        <v>4</v>
      </c>
      <c r="O31" s="50">
        <v>4</v>
      </c>
      <c r="P31" s="51">
        <v>2</v>
      </c>
    </row>
    <row r="32" spans="1:16" s="19" customFormat="1" ht="16.5" customHeight="1">
      <c r="A32" s="20" t="s">
        <v>65</v>
      </c>
      <c r="B32" s="21" t="s">
        <v>28</v>
      </c>
      <c r="C32" s="22">
        <v>36862</v>
      </c>
      <c r="D32" s="23">
        <v>36866</v>
      </c>
      <c r="E32" s="24">
        <v>9620975.05</v>
      </c>
      <c r="F32" s="25">
        <v>393703.88</v>
      </c>
      <c r="G32" s="26" t="s">
        <v>66</v>
      </c>
      <c r="H32" s="27" t="s">
        <v>19</v>
      </c>
      <c r="I32" s="28">
        <v>13.27</v>
      </c>
      <c r="J32" s="29">
        <v>3.15</v>
      </c>
      <c r="K32" s="29">
        <v>0</v>
      </c>
      <c r="L32" s="29">
        <f t="shared" si="0"/>
        <v>10.080000000000002</v>
      </c>
      <c r="M32" s="30">
        <v>26.5</v>
      </c>
      <c r="N32" s="49" t="s">
        <v>14</v>
      </c>
      <c r="O32" s="50" t="s">
        <v>14</v>
      </c>
      <c r="P32" s="51">
        <v>3</v>
      </c>
    </row>
    <row r="33" spans="1:16" s="19" customFormat="1" ht="16.5" customHeight="1">
      <c r="A33" s="20" t="s">
        <v>67</v>
      </c>
      <c r="B33" s="21" t="s">
        <v>28</v>
      </c>
      <c r="C33" s="22">
        <v>36868</v>
      </c>
      <c r="D33" s="23">
        <v>36872</v>
      </c>
      <c r="E33" s="24">
        <v>9620278.87</v>
      </c>
      <c r="F33" s="25">
        <v>394522.93</v>
      </c>
      <c r="G33" s="26" t="s">
        <v>68</v>
      </c>
      <c r="H33" s="27" t="s">
        <v>19</v>
      </c>
      <c r="I33" s="28">
        <v>6.95</v>
      </c>
      <c r="J33" s="29">
        <v>4.89</v>
      </c>
      <c r="K33" s="29">
        <v>0</v>
      </c>
      <c r="L33" s="29">
        <v>30.97</v>
      </c>
      <c r="M33" s="30">
        <v>42.94</v>
      </c>
      <c r="N33" s="49" t="s">
        <v>14</v>
      </c>
      <c r="O33" s="50" t="s">
        <v>14</v>
      </c>
      <c r="P33" s="51">
        <v>9</v>
      </c>
    </row>
    <row r="34" spans="1:16" s="19" customFormat="1" ht="16.5" customHeight="1">
      <c r="A34" s="20" t="s">
        <v>69</v>
      </c>
      <c r="B34" s="21" t="s">
        <v>46</v>
      </c>
      <c r="C34" s="22">
        <v>36873</v>
      </c>
      <c r="D34" s="23">
        <v>36881</v>
      </c>
      <c r="E34" s="24">
        <v>9621923.44</v>
      </c>
      <c r="F34" s="25">
        <v>394717.96</v>
      </c>
      <c r="G34" s="26" t="s">
        <v>70</v>
      </c>
      <c r="H34" s="27" t="s">
        <v>19</v>
      </c>
      <c r="I34" s="28">
        <v>0</v>
      </c>
      <c r="J34" s="29">
        <v>2.03</v>
      </c>
      <c r="K34" s="29">
        <v>0</v>
      </c>
      <c r="L34" s="29">
        <f t="shared" si="0"/>
        <v>25.06</v>
      </c>
      <c r="M34" s="30">
        <v>27.09</v>
      </c>
      <c r="N34" s="49" t="s">
        <v>14</v>
      </c>
      <c r="O34" s="50" t="s">
        <v>14</v>
      </c>
      <c r="P34" s="51">
        <v>8</v>
      </c>
    </row>
    <row r="35" spans="1:16" s="19" customFormat="1" ht="16.5" customHeight="1">
      <c r="A35" s="20" t="s">
        <v>71</v>
      </c>
      <c r="B35" s="21" t="s">
        <v>28</v>
      </c>
      <c r="C35" s="22">
        <v>36874</v>
      </c>
      <c r="D35" s="23">
        <v>36881</v>
      </c>
      <c r="E35" s="24">
        <v>9620205.18</v>
      </c>
      <c r="F35" s="25">
        <v>394547.94</v>
      </c>
      <c r="G35" s="26" t="s">
        <v>72</v>
      </c>
      <c r="H35" s="27" t="s">
        <v>19</v>
      </c>
      <c r="I35" s="28">
        <v>9.24</v>
      </c>
      <c r="J35" s="29">
        <v>8.36</v>
      </c>
      <c r="K35" s="29">
        <v>0</v>
      </c>
      <c r="L35" s="29">
        <f t="shared" si="0"/>
        <v>20.559999999999995</v>
      </c>
      <c r="M35" s="30">
        <v>38.16</v>
      </c>
      <c r="N35" s="49" t="s">
        <v>14</v>
      </c>
      <c r="O35" s="50" t="s">
        <v>14</v>
      </c>
      <c r="P35" s="51">
        <v>4</v>
      </c>
    </row>
    <row r="36" spans="1:16" s="19" customFormat="1" ht="16.5" customHeight="1">
      <c r="A36" s="20" t="s">
        <v>73</v>
      </c>
      <c r="B36" s="21" t="s">
        <v>28</v>
      </c>
      <c r="C36" s="22">
        <v>36895</v>
      </c>
      <c r="D36" s="23">
        <v>36901</v>
      </c>
      <c r="E36" s="24">
        <v>9620053.9</v>
      </c>
      <c r="F36" s="25">
        <v>394792.34</v>
      </c>
      <c r="G36" s="26" t="s">
        <v>74</v>
      </c>
      <c r="H36" s="27" t="s">
        <v>19</v>
      </c>
      <c r="I36" s="28">
        <v>6.5</v>
      </c>
      <c r="J36" s="29">
        <v>1.8</v>
      </c>
      <c r="K36" s="29">
        <v>0.28</v>
      </c>
      <c r="L36" s="29">
        <f t="shared" si="0"/>
        <v>18.139999999999997</v>
      </c>
      <c r="M36" s="30">
        <v>26.72</v>
      </c>
      <c r="N36" s="49" t="s">
        <v>14</v>
      </c>
      <c r="O36" s="50" t="s">
        <v>14</v>
      </c>
      <c r="P36" s="51">
        <v>7</v>
      </c>
    </row>
    <row r="37" spans="1:16" s="19" customFormat="1" ht="16.5" customHeight="1">
      <c r="A37" s="20" t="s">
        <v>75</v>
      </c>
      <c r="B37" s="21" t="s">
        <v>46</v>
      </c>
      <c r="C37" s="22">
        <v>36897</v>
      </c>
      <c r="D37" s="23">
        <v>36902</v>
      </c>
      <c r="E37" s="24">
        <v>9621587.63</v>
      </c>
      <c r="F37" s="25">
        <v>395224.43</v>
      </c>
      <c r="G37" s="26" t="s">
        <v>76</v>
      </c>
      <c r="H37" s="27" t="s">
        <v>19</v>
      </c>
      <c r="I37" s="28">
        <v>3.69</v>
      </c>
      <c r="J37" s="29">
        <v>1.69</v>
      </c>
      <c r="K37" s="29">
        <v>0.25</v>
      </c>
      <c r="L37" s="29">
        <f t="shared" si="0"/>
        <v>18.869999999999997</v>
      </c>
      <c r="M37" s="30">
        <v>24.5</v>
      </c>
      <c r="N37" s="49" t="s">
        <v>14</v>
      </c>
      <c r="O37" s="50" t="s">
        <v>14</v>
      </c>
      <c r="P37" s="51">
        <v>5</v>
      </c>
    </row>
    <row r="38" spans="1:16" s="19" customFormat="1" ht="16.5" customHeight="1">
      <c r="A38" s="20" t="s">
        <v>77</v>
      </c>
      <c r="B38" s="21" t="s">
        <v>46</v>
      </c>
      <c r="C38" s="22">
        <v>36921</v>
      </c>
      <c r="D38" s="23">
        <v>36925</v>
      </c>
      <c r="E38" s="24">
        <v>9621769.275</v>
      </c>
      <c r="F38" s="25">
        <v>395038.75</v>
      </c>
      <c r="G38" s="26" t="s">
        <v>78</v>
      </c>
      <c r="H38" s="27" t="s">
        <v>19</v>
      </c>
      <c r="I38" s="28">
        <v>3.42</v>
      </c>
      <c r="J38" s="29">
        <v>0.45</v>
      </c>
      <c r="K38" s="29">
        <v>0</v>
      </c>
      <c r="L38" s="29">
        <f t="shared" si="0"/>
        <v>18.92</v>
      </c>
      <c r="M38" s="30">
        <v>22.79</v>
      </c>
      <c r="N38" s="49" t="s">
        <v>14</v>
      </c>
      <c r="O38" s="50" t="s">
        <v>14</v>
      </c>
      <c r="P38" s="51">
        <v>5</v>
      </c>
    </row>
    <row r="39" spans="1:16" s="19" customFormat="1" ht="16.5" customHeight="1">
      <c r="A39" s="20" t="s">
        <v>79</v>
      </c>
      <c r="B39" s="21" t="s">
        <v>46</v>
      </c>
      <c r="C39" s="22">
        <v>36903</v>
      </c>
      <c r="D39" s="23">
        <v>36911</v>
      </c>
      <c r="E39" s="24">
        <v>9621894.839</v>
      </c>
      <c r="F39" s="25">
        <v>394894.488</v>
      </c>
      <c r="G39" s="26" t="s">
        <v>284</v>
      </c>
      <c r="H39" s="27" t="s">
        <v>19</v>
      </c>
      <c r="I39" s="28">
        <v>5.73</v>
      </c>
      <c r="J39" s="29">
        <v>1.25</v>
      </c>
      <c r="K39" s="29">
        <v>1.92</v>
      </c>
      <c r="L39" s="29">
        <f t="shared" si="0"/>
        <v>16.139999999999997</v>
      </c>
      <c r="M39" s="30">
        <v>25.04</v>
      </c>
      <c r="N39" s="49" t="s">
        <v>14</v>
      </c>
      <c r="O39" s="50" t="s">
        <v>14</v>
      </c>
      <c r="P39" s="51">
        <v>6</v>
      </c>
    </row>
    <row r="40" spans="1:16" s="19" customFormat="1" ht="16.5" customHeight="1">
      <c r="A40" s="20" t="s">
        <v>80</v>
      </c>
      <c r="B40" s="21" t="s">
        <v>46</v>
      </c>
      <c r="C40" s="22">
        <v>36920</v>
      </c>
      <c r="D40" s="23">
        <v>36927</v>
      </c>
      <c r="E40" s="24">
        <v>9621989.663</v>
      </c>
      <c r="F40" s="25">
        <v>394755.793</v>
      </c>
      <c r="G40" s="26" t="s">
        <v>81</v>
      </c>
      <c r="H40" s="27" t="s">
        <v>19</v>
      </c>
      <c r="I40" s="28">
        <v>4.1</v>
      </c>
      <c r="J40" s="29">
        <v>1.7</v>
      </c>
      <c r="K40" s="29">
        <v>0.2</v>
      </c>
      <c r="L40" s="29">
        <f t="shared" si="0"/>
        <v>21.54</v>
      </c>
      <c r="M40" s="30">
        <v>27.54</v>
      </c>
      <c r="N40" s="49" t="s">
        <v>14</v>
      </c>
      <c r="O40" s="50" t="s">
        <v>14</v>
      </c>
      <c r="P40" s="51">
        <v>7</v>
      </c>
    </row>
    <row r="41" spans="1:16" s="19" customFormat="1" ht="16.5" customHeight="1">
      <c r="A41" s="20" t="s">
        <v>82</v>
      </c>
      <c r="B41" s="21" t="s">
        <v>46</v>
      </c>
      <c r="C41" s="22">
        <v>36913</v>
      </c>
      <c r="D41" s="23">
        <v>36918</v>
      </c>
      <c r="E41" s="24">
        <v>9622194.02</v>
      </c>
      <c r="F41" s="25">
        <v>394574.638</v>
      </c>
      <c r="G41" s="26" t="s">
        <v>283</v>
      </c>
      <c r="H41" s="27" t="s">
        <v>19</v>
      </c>
      <c r="I41" s="28">
        <v>4.17</v>
      </c>
      <c r="J41" s="29">
        <v>0</v>
      </c>
      <c r="K41" s="29">
        <v>0</v>
      </c>
      <c r="L41" s="29">
        <f t="shared" si="0"/>
        <v>18.33</v>
      </c>
      <c r="M41" s="30">
        <v>22.5</v>
      </c>
      <c r="N41" s="49" t="s">
        <v>14</v>
      </c>
      <c r="O41" s="50" t="s">
        <v>14</v>
      </c>
      <c r="P41" s="51">
        <v>8</v>
      </c>
    </row>
    <row r="42" spans="1:16" s="19" customFormat="1" ht="16.5" customHeight="1">
      <c r="A42" s="20" t="s">
        <v>301</v>
      </c>
      <c r="B42" s="21" t="s">
        <v>28</v>
      </c>
      <c r="C42" s="22">
        <v>36897</v>
      </c>
      <c r="D42" s="23">
        <v>36904</v>
      </c>
      <c r="E42" s="24">
        <v>9619831.69</v>
      </c>
      <c r="F42" s="25">
        <v>395064.82</v>
      </c>
      <c r="G42" s="26" t="s">
        <v>83</v>
      </c>
      <c r="H42" s="27" t="s">
        <v>19</v>
      </c>
      <c r="I42" s="28">
        <v>0</v>
      </c>
      <c r="J42" s="29">
        <v>3.53</v>
      </c>
      <c r="K42" s="29">
        <v>0</v>
      </c>
      <c r="L42" s="29">
        <f t="shared" si="0"/>
        <v>18.47</v>
      </c>
      <c r="M42" s="30">
        <v>22</v>
      </c>
      <c r="N42" s="49">
        <v>3</v>
      </c>
      <c r="O42" s="50">
        <v>2</v>
      </c>
      <c r="P42" s="51">
        <v>6</v>
      </c>
    </row>
    <row r="43" spans="1:16" s="19" customFormat="1" ht="16.5" customHeight="1">
      <c r="A43" s="20" t="s">
        <v>84</v>
      </c>
      <c r="B43" s="21" t="s">
        <v>28</v>
      </c>
      <c r="C43" s="22">
        <v>36907</v>
      </c>
      <c r="D43" s="23">
        <v>36913</v>
      </c>
      <c r="E43" s="24">
        <v>9620413.02</v>
      </c>
      <c r="F43" s="25">
        <v>394505.15</v>
      </c>
      <c r="G43" s="26" t="s">
        <v>85</v>
      </c>
      <c r="H43" s="27" t="s">
        <v>19</v>
      </c>
      <c r="I43" s="28">
        <v>5.23</v>
      </c>
      <c r="J43" s="29">
        <v>1.62</v>
      </c>
      <c r="K43" s="29">
        <v>0</v>
      </c>
      <c r="L43" s="29">
        <f t="shared" si="0"/>
        <v>21.65</v>
      </c>
      <c r="M43" s="30">
        <v>28.5</v>
      </c>
      <c r="N43" s="49" t="s">
        <v>14</v>
      </c>
      <c r="O43" s="50" t="s">
        <v>14</v>
      </c>
      <c r="P43" s="51">
        <v>7</v>
      </c>
    </row>
    <row r="44" spans="1:16" s="19" customFormat="1" ht="16.5" customHeight="1">
      <c r="A44" s="20" t="s">
        <v>86</v>
      </c>
      <c r="B44" s="21" t="s">
        <v>28</v>
      </c>
      <c r="C44" s="22">
        <v>36915</v>
      </c>
      <c r="D44" s="23">
        <v>36919</v>
      </c>
      <c r="E44" s="24">
        <v>9620266.97</v>
      </c>
      <c r="F44" s="25">
        <v>394378.02</v>
      </c>
      <c r="G44" s="26" t="s">
        <v>87</v>
      </c>
      <c r="H44" s="27" t="s">
        <v>19</v>
      </c>
      <c r="I44" s="28">
        <v>4.92</v>
      </c>
      <c r="J44" s="29">
        <v>0.38</v>
      </c>
      <c r="K44" s="29">
        <v>0.18</v>
      </c>
      <c r="L44" s="29">
        <f t="shared" si="0"/>
        <v>18.560000000000002</v>
      </c>
      <c r="M44" s="30">
        <v>24.04</v>
      </c>
      <c r="N44" s="49" t="s">
        <v>14</v>
      </c>
      <c r="O44" s="50" t="s">
        <v>14</v>
      </c>
      <c r="P44" s="51">
        <v>6</v>
      </c>
    </row>
    <row r="45" spans="1:16" s="19" customFormat="1" ht="16.5" customHeight="1">
      <c r="A45" s="20" t="s">
        <v>89</v>
      </c>
      <c r="B45" s="21" t="s">
        <v>28</v>
      </c>
      <c r="C45" s="22">
        <v>36910</v>
      </c>
      <c r="D45" s="23">
        <v>36925</v>
      </c>
      <c r="E45" s="24">
        <v>9620087.34</v>
      </c>
      <c r="F45" s="25">
        <v>397387.96</v>
      </c>
      <c r="G45" s="26" t="s">
        <v>88</v>
      </c>
      <c r="H45" s="27" t="s">
        <v>19</v>
      </c>
      <c r="I45" s="28">
        <v>0</v>
      </c>
      <c r="J45" s="29">
        <v>14.52</v>
      </c>
      <c r="K45" s="29">
        <v>0</v>
      </c>
      <c r="L45" s="29">
        <f t="shared" si="0"/>
        <v>18.48</v>
      </c>
      <c r="M45" s="30">
        <v>33</v>
      </c>
      <c r="N45" s="49">
        <v>17</v>
      </c>
      <c r="O45" s="50">
        <v>16</v>
      </c>
      <c r="P45" s="51">
        <v>3</v>
      </c>
    </row>
    <row r="46" spans="1:16" s="19" customFormat="1" ht="16.5" customHeight="1">
      <c r="A46" s="20" t="s">
        <v>303</v>
      </c>
      <c r="B46" s="21" t="s">
        <v>304</v>
      </c>
      <c r="C46" s="22">
        <v>36812</v>
      </c>
      <c r="D46" s="23">
        <v>36820</v>
      </c>
      <c r="E46" s="24">
        <v>9632830.551</v>
      </c>
      <c r="F46" s="25">
        <v>416538.16</v>
      </c>
      <c r="G46" s="26" t="s">
        <v>91</v>
      </c>
      <c r="H46" s="27" t="s">
        <v>19</v>
      </c>
      <c r="I46" s="28">
        <v>0</v>
      </c>
      <c r="J46" s="29">
        <v>17.92</v>
      </c>
      <c r="K46" s="29">
        <v>0</v>
      </c>
      <c r="L46" s="29">
        <f t="shared" si="0"/>
        <v>10.129999999999999</v>
      </c>
      <c r="M46" s="30">
        <v>28.05</v>
      </c>
      <c r="N46" s="49">
        <v>17</v>
      </c>
      <c r="O46" s="50">
        <v>9</v>
      </c>
      <c r="P46" s="51">
        <v>4</v>
      </c>
    </row>
    <row r="47" spans="1:16" s="19" customFormat="1" ht="16.5" customHeight="1">
      <c r="A47" s="20" t="s">
        <v>92</v>
      </c>
      <c r="B47" s="21" t="s">
        <v>304</v>
      </c>
      <c r="C47" s="22">
        <v>36824</v>
      </c>
      <c r="D47" s="23">
        <v>36831</v>
      </c>
      <c r="E47" s="24">
        <v>9632772.2</v>
      </c>
      <c r="F47" s="25">
        <v>416413.01</v>
      </c>
      <c r="G47" s="26" t="s">
        <v>93</v>
      </c>
      <c r="H47" s="27" t="s">
        <v>19</v>
      </c>
      <c r="I47" s="28">
        <v>0</v>
      </c>
      <c r="J47" s="29">
        <v>21.85</v>
      </c>
      <c r="K47" s="29">
        <v>0</v>
      </c>
      <c r="L47" s="29">
        <f t="shared" si="0"/>
        <v>10.149999999999999</v>
      </c>
      <c r="M47" s="30">
        <v>32</v>
      </c>
      <c r="N47" s="49" t="s">
        <v>14</v>
      </c>
      <c r="O47" s="50" t="s">
        <v>14</v>
      </c>
      <c r="P47" s="51">
        <v>3</v>
      </c>
    </row>
    <row r="48" spans="1:16" s="19" customFormat="1" ht="16.5" customHeight="1">
      <c r="A48" s="20" t="s">
        <v>94</v>
      </c>
      <c r="B48" s="21" t="s">
        <v>304</v>
      </c>
      <c r="C48" s="22">
        <v>36833</v>
      </c>
      <c r="D48" s="23">
        <v>36841</v>
      </c>
      <c r="E48" s="24">
        <v>9632761.424</v>
      </c>
      <c r="F48" s="25">
        <v>416353.89</v>
      </c>
      <c r="G48" s="26" t="s">
        <v>95</v>
      </c>
      <c r="H48" s="27" t="s">
        <v>19</v>
      </c>
      <c r="I48" s="28">
        <v>0</v>
      </c>
      <c r="J48" s="29">
        <v>32.25</v>
      </c>
      <c r="K48" s="29">
        <v>0</v>
      </c>
      <c r="L48" s="29">
        <f t="shared" si="0"/>
        <v>9.75</v>
      </c>
      <c r="M48" s="30">
        <v>42</v>
      </c>
      <c r="N48" s="49" t="s">
        <v>14</v>
      </c>
      <c r="O48" s="50" t="s">
        <v>14</v>
      </c>
      <c r="P48" s="51">
        <v>2</v>
      </c>
    </row>
    <row r="49" spans="1:16" s="19" customFormat="1" ht="16.5" customHeight="1">
      <c r="A49" s="20" t="s">
        <v>305</v>
      </c>
      <c r="B49" s="21" t="s">
        <v>304</v>
      </c>
      <c r="C49" s="22">
        <v>36845</v>
      </c>
      <c r="D49" s="23">
        <v>36861</v>
      </c>
      <c r="E49" s="24">
        <v>9632485.79</v>
      </c>
      <c r="F49" s="25">
        <v>416158.09</v>
      </c>
      <c r="G49" s="26" t="s">
        <v>96</v>
      </c>
      <c r="H49" s="27" t="s">
        <v>19</v>
      </c>
      <c r="I49" s="28">
        <v>0</v>
      </c>
      <c r="J49" s="29">
        <v>17.05</v>
      </c>
      <c r="K49" s="29">
        <v>9.05</v>
      </c>
      <c r="L49" s="29">
        <f t="shared" si="0"/>
        <v>27.900000000000002</v>
      </c>
      <c r="M49" s="30">
        <v>54</v>
      </c>
      <c r="N49" s="49">
        <v>16</v>
      </c>
      <c r="O49" s="50">
        <v>9</v>
      </c>
      <c r="P49" s="51">
        <v>10</v>
      </c>
    </row>
    <row r="50" spans="1:16" s="19" customFormat="1" ht="16.5" customHeight="1">
      <c r="A50" s="20" t="s">
        <v>97</v>
      </c>
      <c r="B50" s="21" t="s">
        <v>304</v>
      </c>
      <c r="C50" s="22">
        <v>36845</v>
      </c>
      <c r="D50" s="23">
        <v>36857</v>
      </c>
      <c r="E50" s="24">
        <v>9632421.385</v>
      </c>
      <c r="F50" s="25">
        <v>416079.79</v>
      </c>
      <c r="G50" s="26" t="s">
        <v>98</v>
      </c>
      <c r="H50" s="27" t="s">
        <v>19</v>
      </c>
      <c r="I50" s="28">
        <v>0</v>
      </c>
      <c r="J50" s="29">
        <v>24.19</v>
      </c>
      <c r="K50" s="29">
        <v>0</v>
      </c>
      <c r="L50" s="29">
        <f t="shared" si="0"/>
        <v>9.809999999999999</v>
      </c>
      <c r="M50" s="30">
        <v>34</v>
      </c>
      <c r="N50" s="49">
        <v>25</v>
      </c>
      <c r="O50" s="50">
        <v>12</v>
      </c>
      <c r="P50" s="51">
        <v>2</v>
      </c>
    </row>
    <row r="51" spans="1:16" s="19" customFormat="1" ht="16.5" customHeight="1">
      <c r="A51" s="20" t="s">
        <v>298</v>
      </c>
      <c r="B51" s="21" t="s">
        <v>306</v>
      </c>
      <c r="C51" s="22">
        <v>36865</v>
      </c>
      <c r="D51" s="23">
        <v>36873</v>
      </c>
      <c r="E51" s="24">
        <v>9632271.25</v>
      </c>
      <c r="F51" s="25">
        <v>415870.84</v>
      </c>
      <c r="G51" s="26" t="s">
        <v>99</v>
      </c>
      <c r="H51" s="27" t="s">
        <v>19</v>
      </c>
      <c r="I51" s="28">
        <v>0</v>
      </c>
      <c r="J51" s="29">
        <v>49.57</v>
      </c>
      <c r="K51" s="29">
        <v>0</v>
      </c>
      <c r="L51" s="29">
        <f t="shared" si="0"/>
        <v>6.43</v>
      </c>
      <c r="M51" s="30">
        <v>56</v>
      </c>
      <c r="N51" s="49">
        <v>14</v>
      </c>
      <c r="O51" s="50">
        <v>7</v>
      </c>
      <c r="P51" s="51">
        <v>2</v>
      </c>
    </row>
    <row r="52" spans="1:16" s="19" customFormat="1" ht="21.75" customHeight="1">
      <c r="A52" s="20" t="s">
        <v>100</v>
      </c>
      <c r="B52" s="21" t="s">
        <v>306</v>
      </c>
      <c r="C52" s="22">
        <v>36864</v>
      </c>
      <c r="D52" s="23">
        <v>36877</v>
      </c>
      <c r="E52" s="24">
        <v>9632273.34</v>
      </c>
      <c r="F52" s="25">
        <v>415642.58</v>
      </c>
      <c r="G52" s="26" t="s">
        <v>101</v>
      </c>
      <c r="H52" s="68" t="s">
        <v>299</v>
      </c>
      <c r="I52" s="28">
        <v>0</v>
      </c>
      <c r="J52" s="29">
        <v>18.19</v>
      </c>
      <c r="K52" s="29">
        <v>7.81</v>
      </c>
      <c r="L52" s="29">
        <f t="shared" si="0"/>
        <v>18.999999999999996</v>
      </c>
      <c r="M52" s="30">
        <v>45</v>
      </c>
      <c r="N52" s="49" t="s">
        <v>14</v>
      </c>
      <c r="O52" s="50" t="s">
        <v>14</v>
      </c>
      <c r="P52" s="51">
        <v>5</v>
      </c>
    </row>
    <row r="53" spans="1:16" s="19" customFormat="1" ht="16.5" customHeight="1">
      <c r="A53" s="20" t="s">
        <v>102</v>
      </c>
      <c r="B53" s="21" t="s">
        <v>306</v>
      </c>
      <c r="C53" s="22">
        <v>36900</v>
      </c>
      <c r="D53" s="23">
        <v>36921</v>
      </c>
      <c r="E53" s="24">
        <v>9632276.92</v>
      </c>
      <c r="F53" s="25">
        <v>415731.08</v>
      </c>
      <c r="G53" s="26" t="s">
        <v>103</v>
      </c>
      <c r="H53" s="27" t="s">
        <v>19</v>
      </c>
      <c r="I53" s="28">
        <v>0</v>
      </c>
      <c r="J53" s="29">
        <v>37.2</v>
      </c>
      <c r="K53" s="29">
        <v>4.7</v>
      </c>
      <c r="L53" s="29">
        <f t="shared" si="0"/>
        <v>7.1499999999999915</v>
      </c>
      <c r="M53" s="30">
        <v>49.05</v>
      </c>
      <c r="N53" s="49" t="s">
        <v>14</v>
      </c>
      <c r="O53" s="50" t="s">
        <v>14</v>
      </c>
      <c r="P53" s="51">
        <v>2</v>
      </c>
    </row>
    <row r="54" spans="1:16" s="19" customFormat="1" ht="16.5" customHeight="1">
      <c r="A54" s="20" t="s">
        <v>104</v>
      </c>
      <c r="B54" s="21" t="s">
        <v>304</v>
      </c>
      <c r="C54" s="22">
        <v>36875</v>
      </c>
      <c r="D54" s="23">
        <v>36541</v>
      </c>
      <c r="E54" s="24">
        <v>9632355.57</v>
      </c>
      <c r="F54" s="25">
        <v>416002.74</v>
      </c>
      <c r="G54" s="26" t="s">
        <v>105</v>
      </c>
      <c r="H54" s="27" t="s">
        <v>19</v>
      </c>
      <c r="I54" s="28">
        <v>0</v>
      </c>
      <c r="J54" s="29">
        <v>37.83</v>
      </c>
      <c r="K54" s="29">
        <v>0</v>
      </c>
      <c r="L54" s="29">
        <f t="shared" si="0"/>
        <v>12.29</v>
      </c>
      <c r="M54" s="30">
        <v>50.12</v>
      </c>
      <c r="N54" s="49" t="s">
        <v>14</v>
      </c>
      <c r="O54" s="50" t="s">
        <v>14</v>
      </c>
      <c r="P54" s="51">
        <v>2</v>
      </c>
    </row>
    <row r="55" spans="1:16" s="19" customFormat="1" ht="16.5" customHeight="1">
      <c r="A55" s="20" t="s">
        <v>106</v>
      </c>
      <c r="B55" s="21" t="s">
        <v>306</v>
      </c>
      <c r="C55" s="22">
        <v>36924</v>
      </c>
      <c r="D55" s="23">
        <v>36938</v>
      </c>
      <c r="E55" s="24">
        <v>9632272.06</v>
      </c>
      <c r="F55" s="25">
        <v>415532.12</v>
      </c>
      <c r="G55" s="26" t="s">
        <v>107</v>
      </c>
      <c r="H55" s="27" t="s">
        <v>19</v>
      </c>
      <c r="I55" s="28">
        <v>0</v>
      </c>
      <c r="J55" s="29">
        <v>41.97</v>
      </c>
      <c r="K55" s="29">
        <v>3.76</v>
      </c>
      <c r="L55" s="29">
        <f t="shared" si="0"/>
        <v>6.32</v>
      </c>
      <c r="M55" s="30">
        <v>52.05</v>
      </c>
      <c r="N55" s="49" t="s">
        <v>14</v>
      </c>
      <c r="O55" s="50" t="s">
        <v>14</v>
      </c>
      <c r="P55" s="51">
        <v>1</v>
      </c>
    </row>
    <row r="56" spans="1:16" s="19" customFormat="1" ht="16.5" customHeight="1">
      <c r="A56" s="20" t="s">
        <v>108</v>
      </c>
      <c r="B56" s="21" t="s">
        <v>307</v>
      </c>
      <c r="C56" s="22">
        <v>36921</v>
      </c>
      <c r="D56" s="23">
        <v>36925</v>
      </c>
      <c r="E56" s="24">
        <v>9634546.26</v>
      </c>
      <c r="F56" s="25">
        <v>418687.26</v>
      </c>
      <c r="G56" s="26" t="s">
        <v>109</v>
      </c>
      <c r="H56" s="27" t="s">
        <v>19</v>
      </c>
      <c r="I56" s="28">
        <v>0</v>
      </c>
      <c r="J56" s="29">
        <v>15.56</v>
      </c>
      <c r="K56" s="29">
        <v>0</v>
      </c>
      <c r="L56" s="29">
        <f t="shared" si="0"/>
        <v>9.94</v>
      </c>
      <c r="M56" s="30">
        <v>25.5</v>
      </c>
      <c r="N56" s="49" t="s">
        <v>14</v>
      </c>
      <c r="O56" s="50" t="s">
        <v>14</v>
      </c>
      <c r="P56" s="51">
        <v>3</v>
      </c>
    </row>
    <row r="57" spans="1:16" s="19" customFormat="1" ht="16.5" customHeight="1">
      <c r="A57" s="20" t="s">
        <v>110</v>
      </c>
      <c r="B57" s="21" t="s">
        <v>307</v>
      </c>
      <c r="C57" s="22">
        <v>36928</v>
      </c>
      <c r="D57" s="23">
        <v>36930</v>
      </c>
      <c r="E57" s="24">
        <v>9634296.32</v>
      </c>
      <c r="F57" s="25">
        <v>418683.63</v>
      </c>
      <c r="G57" s="26" t="s">
        <v>111</v>
      </c>
      <c r="H57" s="27" t="s">
        <v>19</v>
      </c>
      <c r="I57" s="28">
        <v>0</v>
      </c>
      <c r="J57" s="29">
        <v>7.6</v>
      </c>
      <c r="K57" s="29">
        <v>0</v>
      </c>
      <c r="L57" s="29">
        <f t="shared" si="0"/>
        <v>9.430000000000001</v>
      </c>
      <c r="M57" s="30">
        <v>17.03</v>
      </c>
      <c r="N57" s="49" t="s">
        <v>14</v>
      </c>
      <c r="O57" s="50" t="s">
        <v>14</v>
      </c>
      <c r="P57" s="51">
        <v>3</v>
      </c>
    </row>
    <row r="58" spans="1:16" s="19" customFormat="1" ht="16.5" customHeight="1">
      <c r="A58" s="20" t="s">
        <v>112</v>
      </c>
      <c r="B58" s="21" t="s">
        <v>90</v>
      </c>
      <c r="C58" s="22">
        <v>36943</v>
      </c>
      <c r="D58" s="23">
        <v>36952</v>
      </c>
      <c r="E58" s="24">
        <v>9632222.94</v>
      </c>
      <c r="F58" s="25">
        <v>415642.64</v>
      </c>
      <c r="G58" s="26" t="s">
        <v>113</v>
      </c>
      <c r="H58" s="27" t="s">
        <v>19</v>
      </c>
      <c r="I58" s="28">
        <v>0</v>
      </c>
      <c r="J58" s="29">
        <v>13.79</v>
      </c>
      <c r="K58" s="29">
        <v>2.11</v>
      </c>
      <c r="L58" s="29">
        <f t="shared" si="0"/>
        <v>16.1</v>
      </c>
      <c r="M58" s="30">
        <v>32</v>
      </c>
      <c r="N58" s="49" t="s">
        <v>14</v>
      </c>
      <c r="O58" s="50" t="s">
        <v>14</v>
      </c>
      <c r="P58" s="51">
        <v>3</v>
      </c>
    </row>
    <row r="59" spans="1:16" s="19" customFormat="1" ht="16.5" customHeight="1">
      <c r="A59" s="20" t="s">
        <v>114</v>
      </c>
      <c r="B59" s="21" t="s">
        <v>90</v>
      </c>
      <c r="C59" s="22">
        <v>36959</v>
      </c>
      <c r="D59" s="23">
        <v>36965</v>
      </c>
      <c r="E59" s="24">
        <v>9632222.92</v>
      </c>
      <c r="F59" s="25">
        <v>415729.58</v>
      </c>
      <c r="G59" s="26" t="s">
        <v>115</v>
      </c>
      <c r="H59" s="27" t="s">
        <v>19</v>
      </c>
      <c r="I59" s="28">
        <v>0</v>
      </c>
      <c r="J59" s="29">
        <v>19.14</v>
      </c>
      <c r="K59" s="29">
        <v>2.43</v>
      </c>
      <c r="L59" s="29">
        <f t="shared" si="0"/>
        <v>6.48</v>
      </c>
      <c r="M59" s="30">
        <v>28.05</v>
      </c>
      <c r="N59" s="49" t="s">
        <v>14</v>
      </c>
      <c r="O59" s="50" t="s">
        <v>14</v>
      </c>
      <c r="P59" s="51">
        <v>2</v>
      </c>
    </row>
    <row r="60" spans="1:16" s="19" customFormat="1" ht="16.5" customHeight="1">
      <c r="A60" s="31" t="s">
        <v>116</v>
      </c>
      <c r="B60" s="32" t="s">
        <v>90</v>
      </c>
      <c r="C60" s="33">
        <v>36946</v>
      </c>
      <c r="D60" s="34">
        <v>36954</v>
      </c>
      <c r="E60" s="35">
        <v>9632223.67</v>
      </c>
      <c r="F60" s="36">
        <v>415533.49</v>
      </c>
      <c r="G60" s="37" t="s">
        <v>117</v>
      </c>
      <c r="H60" s="38" t="s">
        <v>19</v>
      </c>
      <c r="I60" s="39">
        <v>0</v>
      </c>
      <c r="J60" s="40">
        <v>34.37</v>
      </c>
      <c r="K60" s="40">
        <v>0</v>
      </c>
      <c r="L60" s="40">
        <f t="shared" si="0"/>
        <v>3.1099999999999994</v>
      </c>
      <c r="M60" s="41">
        <v>37.48</v>
      </c>
      <c r="N60" s="52" t="s">
        <v>14</v>
      </c>
      <c r="O60" s="53" t="s">
        <v>14</v>
      </c>
      <c r="P60" s="54" t="s">
        <v>14</v>
      </c>
    </row>
    <row r="61" spans="1:16" s="19" customFormat="1" ht="15" customHeight="1">
      <c r="A61" s="171" t="s">
        <v>118</v>
      </c>
      <c r="B61" s="172"/>
      <c r="C61" s="172"/>
      <c r="D61" s="172"/>
      <c r="E61" s="172"/>
      <c r="F61" s="172"/>
      <c r="G61" s="172"/>
      <c r="H61" s="173"/>
      <c r="I61" s="177">
        <f>SUM(I8:I60)</f>
        <v>176.72999999999993</v>
      </c>
      <c r="J61" s="161">
        <f>SUM(J8:J60)</f>
        <v>498.90999999999997</v>
      </c>
      <c r="K61" s="161">
        <f>SUM(K8:K60)</f>
        <v>43.449999999999996</v>
      </c>
      <c r="L61" s="161">
        <f>SUM(L8:L60)</f>
        <v>721.8899999999998</v>
      </c>
      <c r="M61" s="163">
        <f>SUM(M8:M60)</f>
        <v>1441.1099999999997</v>
      </c>
      <c r="N61" s="165"/>
      <c r="O61" s="166"/>
      <c r="P61" s="167"/>
    </row>
    <row r="62" spans="1:16" s="19" customFormat="1" ht="18" customHeight="1">
      <c r="A62" s="174"/>
      <c r="B62" s="175"/>
      <c r="C62" s="175"/>
      <c r="D62" s="175"/>
      <c r="E62" s="175"/>
      <c r="F62" s="175"/>
      <c r="G62" s="175"/>
      <c r="H62" s="176"/>
      <c r="I62" s="178"/>
      <c r="J62" s="162"/>
      <c r="K62" s="162"/>
      <c r="L62" s="162"/>
      <c r="M62" s="164"/>
      <c r="N62" s="168"/>
      <c r="O62" s="169"/>
      <c r="P62" s="170"/>
    </row>
    <row r="68" ht="12.75">
      <c r="R68" s="115"/>
    </row>
  </sheetData>
  <mergeCells count="21">
    <mergeCell ref="L61:L62"/>
    <mergeCell ref="M61:M62"/>
    <mergeCell ref="N61:P62"/>
    <mergeCell ref="A61:H62"/>
    <mergeCell ref="I61:I62"/>
    <mergeCell ref="J61:J62"/>
    <mergeCell ref="K61:K62"/>
    <mergeCell ref="H6:H7"/>
    <mergeCell ref="E6:F6"/>
    <mergeCell ref="C6:D6"/>
    <mergeCell ref="N3:P4"/>
    <mergeCell ref="N1:P2"/>
    <mergeCell ref="A5:P5"/>
    <mergeCell ref="C2:M4"/>
    <mergeCell ref="A6:A7"/>
    <mergeCell ref="N6:P6"/>
    <mergeCell ref="C1:M1"/>
    <mergeCell ref="A1:B2"/>
    <mergeCell ref="I6:M6"/>
    <mergeCell ref="B6:B7"/>
    <mergeCell ref="G6:G7"/>
  </mergeCells>
  <printOptions horizontalCentered="1"/>
  <pageMargins left="0.1968503937007874" right="0.1968503937007874" top="0.984251968503937" bottom="0.3937007874015748" header="0.3937007874015748" footer="0.11811023622047245"/>
  <pageSetup horizontalDpi="300" verticalDpi="300" orientation="portrait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2"/>
  <dimension ref="A1:O111"/>
  <sheetViews>
    <sheetView workbookViewId="0" topLeftCell="D101">
      <selection activeCell="M111" sqref="M111"/>
    </sheetView>
  </sheetViews>
  <sheetFormatPr defaultColWidth="8.88671875" defaultRowHeight="15"/>
  <cols>
    <col min="1" max="1" width="9.21484375" style="1" customWidth="1"/>
    <col min="2" max="2" width="19.3359375" style="1" customWidth="1"/>
    <col min="3" max="3" width="7.21484375" style="1" customWidth="1"/>
    <col min="4" max="4" width="6.88671875" style="1" customWidth="1"/>
    <col min="5" max="5" width="8.4453125" style="1" customWidth="1"/>
    <col min="6" max="6" width="9.21484375" style="1" customWidth="1"/>
    <col min="7" max="7" width="7.4453125" style="1" customWidth="1"/>
    <col min="8" max="8" width="4.88671875" style="1" customWidth="1"/>
    <col min="9" max="9" width="6.21484375" style="1" customWidth="1"/>
    <col min="10" max="10" width="5.3359375" style="1" customWidth="1"/>
    <col min="11" max="11" width="6.3359375" style="1" customWidth="1"/>
    <col min="12" max="12" width="6.5546875" style="1" customWidth="1"/>
    <col min="13" max="13" width="6.3359375" style="1" customWidth="1"/>
    <col min="14" max="14" width="6.4453125" style="2" customWidth="1"/>
    <col min="15" max="15" width="6.3359375" style="2" customWidth="1"/>
    <col min="16" max="16384" width="7.10546875" style="1" customWidth="1"/>
  </cols>
  <sheetData>
    <row r="1" spans="1:15" ht="15" customHeight="1" thickTop="1">
      <c r="A1" s="146" t="s">
        <v>24</v>
      </c>
      <c r="B1" s="147"/>
      <c r="C1" s="143" t="s">
        <v>15</v>
      </c>
      <c r="D1" s="144"/>
      <c r="E1" s="144"/>
      <c r="F1" s="144"/>
      <c r="G1" s="144"/>
      <c r="H1" s="144"/>
      <c r="I1" s="144"/>
      <c r="J1" s="144"/>
      <c r="K1" s="144"/>
      <c r="L1" s="145"/>
      <c r="M1" s="97"/>
      <c r="N1" s="91"/>
      <c r="O1" s="92"/>
    </row>
    <row r="2" spans="1:15" ht="16.5" customHeight="1">
      <c r="A2" s="148"/>
      <c r="B2" s="149"/>
      <c r="C2" s="132" t="s">
        <v>27</v>
      </c>
      <c r="D2" s="133"/>
      <c r="E2" s="133"/>
      <c r="F2" s="133"/>
      <c r="G2" s="133"/>
      <c r="H2" s="133"/>
      <c r="I2" s="133"/>
      <c r="J2" s="133"/>
      <c r="K2" s="133"/>
      <c r="L2" s="134"/>
      <c r="M2" s="93"/>
      <c r="N2" s="93"/>
      <c r="O2" s="94"/>
    </row>
    <row r="3" spans="1:15" ht="15.75" customHeight="1">
      <c r="A3" s="42"/>
      <c r="B3" s="43" t="s">
        <v>25</v>
      </c>
      <c r="C3" s="132"/>
      <c r="D3" s="133"/>
      <c r="E3" s="133"/>
      <c r="F3" s="133"/>
      <c r="G3" s="133"/>
      <c r="H3" s="133"/>
      <c r="I3" s="133"/>
      <c r="J3" s="133"/>
      <c r="K3" s="133"/>
      <c r="L3" s="134"/>
      <c r="M3" s="179" t="s">
        <v>421</v>
      </c>
      <c r="N3" s="180"/>
      <c r="O3" s="181"/>
    </row>
    <row r="4" spans="1:15" ht="13.5" customHeight="1" thickBot="1">
      <c r="A4" s="4"/>
      <c r="B4" s="44" t="s">
        <v>26</v>
      </c>
      <c r="C4" s="135"/>
      <c r="D4" s="136"/>
      <c r="E4" s="136"/>
      <c r="F4" s="136"/>
      <c r="G4" s="136"/>
      <c r="H4" s="136"/>
      <c r="I4" s="136"/>
      <c r="J4" s="136"/>
      <c r="K4" s="136"/>
      <c r="L4" s="137"/>
      <c r="M4" s="95"/>
      <c r="N4" s="95"/>
      <c r="O4" s="96"/>
    </row>
    <row r="5" spans="1:15" ht="23.25" customHeight="1" thickBot="1" thickTop="1">
      <c r="A5" s="129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1"/>
    </row>
    <row r="6" spans="1:15" s="3" customFormat="1" ht="15.75" customHeight="1" thickTop="1">
      <c r="A6" s="138" t="s">
        <v>1</v>
      </c>
      <c r="B6" s="140" t="s">
        <v>2</v>
      </c>
      <c r="C6" s="122" t="s">
        <v>3</v>
      </c>
      <c r="D6" s="154"/>
      <c r="E6" s="120" t="s">
        <v>4</v>
      </c>
      <c r="F6" s="121"/>
      <c r="G6" s="117" t="s">
        <v>5</v>
      </c>
      <c r="H6" s="119" t="s">
        <v>18</v>
      </c>
      <c r="I6" s="150" t="s">
        <v>20</v>
      </c>
      <c r="J6" s="150"/>
      <c r="K6" s="150"/>
      <c r="L6" s="151"/>
      <c r="M6" s="152"/>
      <c r="N6" s="140" t="s">
        <v>6</v>
      </c>
      <c r="O6" s="142"/>
    </row>
    <row r="7" spans="1:15" s="3" customFormat="1" ht="21" customHeight="1" thickBot="1">
      <c r="A7" s="139"/>
      <c r="B7" s="153"/>
      <c r="C7" s="5" t="s">
        <v>7</v>
      </c>
      <c r="D7" s="6" t="s">
        <v>8</v>
      </c>
      <c r="E7" s="5" t="s">
        <v>9</v>
      </c>
      <c r="F7" s="7" t="s">
        <v>10</v>
      </c>
      <c r="G7" s="118"/>
      <c r="H7" s="153"/>
      <c r="I7" s="5" t="s">
        <v>23</v>
      </c>
      <c r="J7" s="7" t="s">
        <v>11</v>
      </c>
      <c r="K7" s="7" t="s">
        <v>21</v>
      </c>
      <c r="L7" s="7" t="s">
        <v>22</v>
      </c>
      <c r="M7" s="6" t="s">
        <v>12</v>
      </c>
      <c r="N7" s="5" t="s">
        <v>13</v>
      </c>
      <c r="O7" s="45" t="s">
        <v>16</v>
      </c>
    </row>
    <row r="8" spans="1:15" s="19" customFormat="1" ht="19.5" customHeight="1">
      <c r="A8" s="98" t="s">
        <v>280</v>
      </c>
      <c r="B8" s="21" t="s">
        <v>28</v>
      </c>
      <c r="C8" s="22">
        <v>36818</v>
      </c>
      <c r="D8" s="23">
        <v>36819</v>
      </c>
      <c r="E8" s="24">
        <v>9621051.41</v>
      </c>
      <c r="F8" s="25">
        <v>393519.62</v>
      </c>
      <c r="G8" s="26" t="s">
        <v>281</v>
      </c>
      <c r="H8" s="27" t="s">
        <v>19</v>
      </c>
      <c r="I8" s="28">
        <v>0</v>
      </c>
      <c r="J8" s="29">
        <v>3.52</v>
      </c>
      <c r="K8" s="29">
        <v>0</v>
      </c>
      <c r="L8" s="29">
        <v>0</v>
      </c>
      <c r="M8" s="30">
        <v>3.52</v>
      </c>
      <c r="N8" s="49">
        <v>3</v>
      </c>
      <c r="O8" s="51">
        <v>3</v>
      </c>
    </row>
    <row r="9" spans="1:15" s="19" customFormat="1" ht="19.5" customHeight="1">
      <c r="A9" s="98" t="s">
        <v>278</v>
      </c>
      <c r="B9" s="21" t="s">
        <v>28</v>
      </c>
      <c r="C9" s="22">
        <v>36820</v>
      </c>
      <c r="D9" s="23">
        <v>36821</v>
      </c>
      <c r="E9" s="24">
        <v>9620589.04</v>
      </c>
      <c r="F9" s="25">
        <v>394018.66</v>
      </c>
      <c r="G9" s="26" t="s">
        <v>279</v>
      </c>
      <c r="H9" s="27" t="s">
        <v>19</v>
      </c>
      <c r="I9" s="28">
        <v>0</v>
      </c>
      <c r="J9" s="29">
        <v>5.21</v>
      </c>
      <c r="K9" s="29">
        <v>0</v>
      </c>
      <c r="L9" s="29">
        <v>0</v>
      </c>
      <c r="M9" s="30">
        <v>5.21</v>
      </c>
      <c r="N9" s="49">
        <v>5</v>
      </c>
      <c r="O9" s="51">
        <v>4</v>
      </c>
    </row>
    <row r="10" spans="1:15" s="19" customFormat="1" ht="19.5" customHeight="1">
      <c r="A10" s="98" t="s">
        <v>276</v>
      </c>
      <c r="B10" s="21" t="s">
        <v>28</v>
      </c>
      <c r="C10" s="22">
        <v>36822</v>
      </c>
      <c r="D10" s="23">
        <v>36825</v>
      </c>
      <c r="E10" s="24">
        <v>9619490.85</v>
      </c>
      <c r="F10" s="25">
        <v>394166.44</v>
      </c>
      <c r="G10" s="26" t="s">
        <v>277</v>
      </c>
      <c r="H10" s="27" t="s">
        <v>19</v>
      </c>
      <c r="I10" s="28">
        <v>0</v>
      </c>
      <c r="J10" s="29">
        <v>6.41</v>
      </c>
      <c r="K10" s="29">
        <v>0</v>
      </c>
      <c r="L10" s="29">
        <v>0</v>
      </c>
      <c r="M10" s="30">
        <v>6.41</v>
      </c>
      <c r="N10" s="49">
        <v>6</v>
      </c>
      <c r="O10" s="51">
        <v>5</v>
      </c>
    </row>
    <row r="11" spans="1:15" s="19" customFormat="1" ht="19.5" customHeight="1">
      <c r="A11" s="98" t="s">
        <v>274</v>
      </c>
      <c r="B11" s="21" t="s">
        <v>28</v>
      </c>
      <c r="C11" s="22">
        <v>36826</v>
      </c>
      <c r="D11" s="23">
        <v>36829</v>
      </c>
      <c r="E11" s="24">
        <v>9619580.23</v>
      </c>
      <c r="F11" s="25">
        <v>394953.83</v>
      </c>
      <c r="G11" s="26" t="s">
        <v>275</v>
      </c>
      <c r="H11" s="27" t="s">
        <v>19</v>
      </c>
      <c r="I11" s="28">
        <v>0</v>
      </c>
      <c r="J11" s="29">
        <v>5.86</v>
      </c>
      <c r="K11" s="29">
        <v>0</v>
      </c>
      <c r="L11" s="29">
        <v>0</v>
      </c>
      <c r="M11" s="30">
        <v>5.86</v>
      </c>
      <c r="N11" s="49">
        <v>5</v>
      </c>
      <c r="O11" s="51">
        <v>4</v>
      </c>
    </row>
    <row r="12" spans="1:15" s="19" customFormat="1" ht="19.5" customHeight="1">
      <c r="A12" s="98" t="s">
        <v>272</v>
      </c>
      <c r="B12" s="21" t="s">
        <v>28</v>
      </c>
      <c r="C12" s="22">
        <v>36830</v>
      </c>
      <c r="D12" s="23">
        <v>36833</v>
      </c>
      <c r="E12" s="24">
        <v>9619811.54</v>
      </c>
      <c r="F12" s="25">
        <v>395464.25</v>
      </c>
      <c r="G12" s="26" t="s">
        <v>273</v>
      </c>
      <c r="H12" s="27" t="s">
        <v>19</v>
      </c>
      <c r="I12" s="28">
        <v>0</v>
      </c>
      <c r="J12" s="29">
        <v>7.55</v>
      </c>
      <c r="K12" s="29">
        <v>0</v>
      </c>
      <c r="L12" s="29">
        <v>0</v>
      </c>
      <c r="M12" s="30">
        <v>7.55</v>
      </c>
      <c r="N12" s="49">
        <v>7</v>
      </c>
      <c r="O12" s="51">
        <v>6</v>
      </c>
    </row>
    <row r="13" spans="1:15" s="19" customFormat="1" ht="19.5" customHeight="1">
      <c r="A13" s="98" t="s">
        <v>270</v>
      </c>
      <c r="B13" s="21" t="s">
        <v>28</v>
      </c>
      <c r="C13" s="22">
        <v>36836</v>
      </c>
      <c r="D13" s="23">
        <v>36838</v>
      </c>
      <c r="E13" s="24">
        <v>9619811.3</v>
      </c>
      <c r="F13" s="25">
        <v>396090.18</v>
      </c>
      <c r="G13" s="26" t="s">
        <v>271</v>
      </c>
      <c r="H13" s="27" t="s">
        <v>19</v>
      </c>
      <c r="I13" s="28">
        <v>0</v>
      </c>
      <c r="J13" s="29">
        <v>6.13</v>
      </c>
      <c r="K13" s="29">
        <v>0</v>
      </c>
      <c r="L13" s="29">
        <v>0</v>
      </c>
      <c r="M13" s="30">
        <v>6.13</v>
      </c>
      <c r="N13" s="49">
        <v>6</v>
      </c>
      <c r="O13" s="51">
        <v>5</v>
      </c>
    </row>
    <row r="14" spans="1:15" s="19" customFormat="1" ht="19.5" customHeight="1">
      <c r="A14" s="98" t="s">
        <v>268</v>
      </c>
      <c r="B14" s="21" t="s">
        <v>28</v>
      </c>
      <c r="C14" s="22">
        <v>36858</v>
      </c>
      <c r="D14" s="23">
        <v>36858</v>
      </c>
      <c r="E14" s="24">
        <v>9620000.96</v>
      </c>
      <c r="F14" s="25">
        <v>396982.8</v>
      </c>
      <c r="G14" s="26" t="s">
        <v>269</v>
      </c>
      <c r="H14" s="27" t="s">
        <v>19</v>
      </c>
      <c r="I14" s="28">
        <v>0</v>
      </c>
      <c r="J14" s="29">
        <v>2.84</v>
      </c>
      <c r="K14" s="29">
        <v>0</v>
      </c>
      <c r="L14" s="29">
        <v>0</v>
      </c>
      <c r="M14" s="30">
        <v>2.84</v>
      </c>
      <c r="N14" s="49">
        <v>2</v>
      </c>
      <c r="O14" s="51">
        <v>1</v>
      </c>
    </row>
    <row r="15" spans="1:15" s="19" customFormat="1" ht="19.5" customHeight="1">
      <c r="A15" s="98" t="s">
        <v>266</v>
      </c>
      <c r="B15" s="21" t="s">
        <v>28</v>
      </c>
      <c r="C15" s="22">
        <v>36859</v>
      </c>
      <c r="D15" s="23">
        <v>36860</v>
      </c>
      <c r="E15" s="24">
        <v>9620242.17</v>
      </c>
      <c r="F15" s="25">
        <v>398121.41</v>
      </c>
      <c r="G15" s="26" t="s">
        <v>267</v>
      </c>
      <c r="H15" s="27" t="s">
        <v>19</v>
      </c>
      <c r="I15" s="28">
        <v>0</v>
      </c>
      <c r="J15" s="29">
        <v>3.47</v>
      </c>
      <c r="K15" s="29">
        <v>0</v>
      </c>
      <c r="L15" s="29">
        <v>0</v>
      </c>
      <c r="M15" s="30">
        <v>3.47</v>
      </c>
      <c r="N15" s="49">
        <v>3</v>
      </c>
      <c r="O15" s="51">
        <v>3</v>
      </c>
    </row>
    <row r="16" spans="1:15" s="19" customFormat="1" ht="19.5" customHeight="1">
      <c r="A16" s="98" t="s">
        <v>264</v>
      </c>
      <c r="B16" s="21" t="s">
        <v>28</v>
      </c>
      <c r="C16" s="22">
        <v>36858</v>
      </c>
      <c r="D16" s="23">
        <v>36861</v>
      </c>
      <c r="E16" s="24">
        <v>9620525.49</v>
      </c>
      <c r="F16" s="25">
        <v>398994.79</v>
      </c>
      <c r="G16" s="26" t="s">
        <v>265</v>
      </c>
      <c r="H16" s="27" t="s">
        <v>19</v>
      </c>
      <c r="I16" s="28">
        <v>0</v>
      </c>
      <c r="J16" s="29">
        <v>6.05</v>
      </c>
      <c r="K16" s="29">
        <v>0</v>
      </c>
      <c r="L16" s="29">
        <v>0</v>
      </c>
      <c r="M16" s="30">
        <v>6.05</v>
      </c>
      <c r="N16" s="49">
        <v>6</v>
      </c>
      <c r="O16" s="51">
        <v>5</v>
      </c>
    </row>
    <row r="17" spans="1:15" s="19" customFormat="1" ht="19.5" customHeight="1">
      <c r="A17" s="98" t="s">
        <v>262</v>
      </c>
      <c r="B17" s="21" t="s">
        <v>28</v>
      </c>
      <c r="C17" s="22">
        <v>36863</v>
      </c>
      <c r="D17" s="23">
        <v>36865</v>
      </c>
      <c r="E17" s="24">
        <v>9602329.25</v>
      </c>
      <c r="F17" s="25">
        <v>399697.39</v>
      </c>
      <c r="G17" s="26" t="s">
        <v>263</v>
      </c>
      <c r="H17" s="27" t="s">
        <v>19</v>
      </c>
      <c r="I17" s="28">
        <v>0</v>
      </c>
      <c r="J17" s="29">
        <v>8.92</v>
      </c>
      <c r="K17" s="29">
        <v>0</v>
      </c>
      <c r="L17" s="29">
        <v>0</v>
      </c>
      <c r="M17" s="30">
        <v>8.92</v>
      </c>
      <c r="N17" s="49">
        <v>8</v>
      </c>
      <c r="O17" s="51">
        <v>8</v>
      </c>
    </row>
    <row r="18" spans="1:15" s="19" customFormat="1" ht="19.5" customHeight="1">
      <c r="A18" s="98" t="s">
        <v>260</v>
      </c>
      <c r="B18" s="21" t="s">
        <v>46</v>
      </c>
      <c r="C18" s="22">
        <v>36848</v>
      </c>
      <c r="D18" s="23">
        <v>36848</v>
      </c>
      <c r="E18" s="24">
        <v>9622083.32</v>
      </c>
      <c r="F18" s="25">
        <v>392987.85</v>
      </c>
      <c r="G18" s="26" t="s">
        <v>261</v>
      </c>
      <c r="H18" s="27" t="s">
        <v>19</v>
      </c>
      <c r="I18" s="28">
        <v>0</v>
      </c>
      <c r="J18" s="29">
        <v>2.91</v>
      </c>
      <c r="K18" s="29">
        <v>0</v>
      </c>
      <c r="L18" s="29">
        <v>0</v>
      </c>
      <c r="M18" s="30">
        <v>2.91</v>
      </c>
      <c r="N18" s="49">
        <v>2</v>
      </c>
      <c r="O18" s="51">
        <v>1</v>
      </c>
    </row>
    <row r="19" spans="1:15" s="19" customFormat="1" ht="19.5" customHeight="1">
      <c r="A19" s="98" t="s">
        <v>259</v>
      </c>
      <c r="B19" s="21" t="s">
        <v>46</v>
      </c>
      <c r="C19" s="22">
        <v>36849</v>
      </c>
      <c r="D19" s="23">
        <v>36850</v>
      </c>
      <c r="E19" s="24">
        <v>9622083.665</v>
      </c>
      <c r="F19" s="25">
        <v>392992.842</v>
      </c>
      <c r="G19" s="26" t="s">
        <v>379</v>
      </c>
      <c r="H19" s="27" t="s">
        <v>19</v>
      </c>
      <c r="I19" s="28">
        <v>0</v>
      </c>
      <c r="J19" s="29">
        <v>8.55</v>
      </c>
      <c r="K19" s="29">
        <v>0</v>
      </c>
      <c r="L19" s="29">
        <v>0</v>
      </c>
      <c r="M19" s="30">
        <v>8.55</v>
      </c>
      <c r="N19" s="49">
        <v>8</v>
      </c>
      <c r="O19" s="51">
        <v>8</v>
      </c>
    </row>
    <row r="20" spans="1:15" s="19" customFormat="1" ht="19.5" customHeight="1">
      <c r="A20" s="98" t="s">
        <v>257</v>
      </c>
      <c r="B20" s="21" t="s">
        <v>46</v>
      </c>
      <c r="C20" s="22">
        <v>36846</v>
      </c>
      <c r="D20" s="23">
        <v>36852</v>
      </c>
      <c r="E20" s="24">
        <v>9622107.95</v>
      </c>
      <c r="F20" s="25">
        <v>393346.32</v>
      </c>
      <c r="G20" s="26" t="s">
        <v>258</v>
      </c>
      <c r="H20" s="27" t="s">
        <v>19</v>
      </c>
      <c r="I20" s="28">
        <v>0</v>
      </c>
      <c r="J20" s="29">
        <v>7.7</v>
      </c>
      <c r="K20" s="29">
        <v>0</v>
      </c>
      <c r="L20" s="29">
        <v>0</v>
      </c>
      <c r="M20" s="30">
        <v>7.7</v>
      </c>
      <c r="N20" s="49">
        <v>7</v>
      </c>
      <c r="O20" s="51">
        <v>5</v>
      </c>
    </row>
    <row r="21" spans="1:15" s="19" customFormat="1" ht="19.5" customHeight="1">
      <c r="A21" s="98" t="s">
        <v>255</v>
      </c>
      <c r="B21" s="21" t="s">
        <v>46</v>
      </c>
      <c r="C21" s="22">
        <v>36840</v>
      </c>
      <c r="D21" s="23">
        <v>36845</v>
      </c>
      <c r="E21" s="24">
        <v>9621502.64</v>
      </c>
      <c r="F21" s="25">
        <v>395641.33</v>
      </c>
      <c r="G21" s="26" t="s">
        <v>256</v>
      </c>
      <c r="H21" s="27" t="s">
        <v>19</v>
      </c>
      <c r="I21" s="28">
        <v>0</v>
      </c>
      <c r="J21" s="29">
        <v>12.65</v>
      </c>
      <c r="K21" s="29">
        <v>0</v>
      </c>
      <c r="L21" s="29">
        <v>0</v>
      </c>
      <c r="M21" s="30">
        <v>12.65</v>
      </c>
      <c r="N21" s="49">
        <v>12</v>
      </c>
      <c r="O21" s="51">
        <v>11</v>
      </c>
    </row>
    <row r="22" spans="1:15" s="19" customFormat="1" ht="19.5" customHeight="1">
      <c r="A22" s="98" t="s">
        <v>253</v>
      </c>
      <c r="B22" s="21" t="s">
        <v>46</v>
      </c>
      <c r="C22" s="22">
        <v>36852</v>
      </c>
      <c r="D22" s="100">
        <v>36853</v>
      </c>
      <c r="E22" s="24">
        <v>9622310.36</v>
      </c>
      <c r="F22" s="25">
        <v>396882.69</v>
      </c>
      <c r="G22" s="26" t="s">
        <v>254</v>
      </c>
      <c r="H22" s="27" t="s">
        <v>19</v>
      </c>
      <c r="I22" s="28">
        <v>0</v>
      </c>
      <c r="J22" s="29">
        <v>5.39</v>
      </c>
      <c r="K22" s="29">
        <v>0</v>
      </c>
      <c r="L22" s="29">
        <v>0</v>
      </c>
      <c r="M22" s="30">
        <v>5.39</v>
      </c>
      <c r="N22" s="49">
        <v>5</v>
      </c>
      <c r="O22" s="51">
        <v>5</v>
      </c>
    </row>
    <row r="23" spans="1:15" s="19" customFormat="1" ht="19.5" customHeight="1">
      <c r="A23" s="98" t="s">
        <v>251</v>
      </c>
      <c r="B23" s="21" t="s">
        <v>46</v>
      </c>
      <c r="C23" s="22">
        <v>36861</v>
      </c>
      <c r="D23" s="100">
        <v>36863</v>
      </c>
      <c r="E23" s="24">
        <v>9622905.02</v>
      </c>
      <c r="F23" s="25">
        <v>397559.99</v>
      </c>
      <c r="G23" s="26" t="s">
        <v>252</v>
      </c>
      <c r="H23" s="27" t="s">
        <v>19</v>
      </c>
      <c r="I23" s="28">
        <v>0</v>
      </c>
      <c r="J23" s="29">
        <v>7</v>
      </c>
      <c r="K23" s="29">
        <v>0</v>
      </c>
      <c r="L23" s="29">
        <v>0</v>
      </c>
      <c r="M23" s="30">
        <v>7</v>
      </c>
      <c r="N23" s="49">
        <v>6</v>
      </c>
      <c r="O23" s="51">
        <v>6</v>
      </c>
    </row>
    <row r="24" spans="1:15" s="19" customFormat="1" ht="19.5" customHeight="1">
      <c r="A24" s="98" t="s">
        <v>249</v>
      </c>
      <c r="B24" s="21" t="s">
        <v>46</v>
      </c>
      <c r="C24" s="22">
        <v>36864</v>
      </c>
      <c r="D24" s="100">
        <v>36866</v>
      </c>
      <c r="E24" s="24">
        <v>9623495.02</v>
      </c>
      <c r="F24" s="25">
        <v>398187.33</v>
      </c>
      <c r="G24" s="26" t="s">
        <v>250</v>
      </c>
      <c r="H24" s="27" t="s">
        <v>19</v>
      </c>
      <c r="I24" s="28">
        <v>0</v>
      </c>
      <c r="J24" s="29">
        <v>7.99</v>
      </c>
      <c r="K24" s="29">
        <v>0</v>
      </c>
      <c r="L24" s="29">
        <v>0</v>
      </c>
      <c r="M24" s="30">
        <v>7.99</v>
      </c>
      <c r="N24" s="49">
        <v>7</v>
      </c>
      <c r="O24" s="51">
        <v>7</v>
      </c>
    </row>
    <row r="25" spans="1:15" s="19" customFormat="1" ht="19.5" customHeight="1">
      <c r="A25" s="98" t="s">
        <v>247</v>
      </c>
      <c r="B25" s="21" t="s">
        <v>46</v>
      </c>
      <c r="C25" s="22">
        <v>36854</v>
      </c>
      <c r="D25" s="100">
        <v>36857</v>
      </c>
      <c r="E25" s="24">
        <v>9621878.03</v>
      </c>
      <c r="F25" s="25">
        <v>396217.81</v>
      </c>
      <c r="G25" s="26" t="s">
        <v>248</v>
      </c>
      <c r="H25" s="27" t="s">
        <v>19</v>
      </c>
      <c r="I25" s="28">
        <v>0</v>
      </c>
      <c r="J25" s="29">
        <v>5.39</v>
      </c>
      <c r="K25" s="29">
        <v>0</v>
      </c>
      <c r="L25" s="29">
        <v>0</v>
      </c>
      <c r="M25" s="30">
        <v>5.39</v>
      </c>
      <c r="N25" s="49">
        <v>5</v>
      </c>
      <c r="O25" s="51">
        <v>5</v>
      </c>
    </row>
    <row r="26" spans="1:15" s="19" customFormat="1" ht="19.5" customHeight="1">
      <c r="A26" s="98" t="s">
        <v>246</v>
      </c>
      <c r="B26" s="21" t="s">
        <v>244</v>
      </c>
      <c r="C26" s="22">
        <v>36855</v>
      </c>
      <c r="D26" s="100">
        <v>36855</v>
      </c>
      <c r="E26" s="106">
        <v>9620067.85</v>
      </c>
      <c r="F26" s="107">
        <v>395765.247</v>
      </c>
      <c r="G26" s="105" t="s">
        <v>432</v>
      </c>
      <c r="H26" s="27" t="s">
        <v>19</v>
      </c>
      <c r="I26" s="28">
        <v>0</v>
      </c>
      <c r="J26" s="29">
        <v>1.24</v>
      </c>
      <c r="K26" s="29">
        <v>0</v>
      </c>
      <c r="L26" s="29">
        <v>0</v>
      </c>
      <c r="M26" s="30">
        <v>1.24</v>
      </c>
      <c r="N26" s="49" t="s">
        <v>14</v>
      </c>
      <c r="O26" s="51" t="s">
        <v>14</v>
      </c>
    </row>
    <row r="27" spans="1:15" s="19" customFormat="1" ht="19.5" customHeight="1">
      <c r="A27" s="98" t="s">
        <v>245</v>
      </c>
      <c r="B27" s="21" t="s">
        <v>244</v>
      </c>
      <c r="C27" s="22">
        <v>36856</v>
      </c>
      <c r="D27" s="100">
        <v>36857</v>
      </c>
      <c r="E27" s="106">
        <v>9620074.705</v>
      </c>
      <c r="F27" s="107">
        <v>395667.439</v>
      </c>
      <c r="G27" s="105" t="s">
        <v>433</v>
      </c>
      <c r="H27" s="27" t="s">
        <v>19</v>
      </c>
      <c r="I27" s="28">
        <v>0</v>
      </c>
      <c r="J27" s="29">
        <v>2.36</v>
      </c>
      <c r="K27" s="29">
        <v>0</v>
      </c>
      <c r="L27" s="29">
        <v>0</v>
      </c>
      <c r="M27" s="30">
        <v>2.36</v>
      </c>
      <c r="N27" s="49" t="s">
        <v>14</v>
      </c>
      <c r="O27" s="51" t="s">
        <v>14</v>
      </c>
    </row>
    <row r="28" spans="1:15" s="19" customFormat="1" ht="19.5" customHeight="1">
      <c r="A28" s="98" t="s">
        <v>243</v>
      </c>
      <c r="B28" s="21" t="s">
        <v>244</v>
      </c>
      <c r="C28" s="22">
        <v>36856</v>
      </c>
      <c r="D28" s="100">
        <v>36857</v>
      </c>
      <c r="E28" s="106">
        <v>9620074.705</v>
      </c>
      <c r="F28" s="107">
        <v>395667.439</v>
      </c>
      <c r="G28" s="105" t="s">
        <v>433</v>
      </c>
      <c r="H28" s="27" t="s">
        <v>19</v>
      </c>
      <c r="I28" s="28">
        <v>0</v>
      </c>
      <c r="J28" s="29">
        <v>2.43</v>
      </c>
      <c r="K28" s="29">
        <v>0</v>
      </c>
      <c r="L28" s="29">
        <v>0</v>
      </c>
      <c r="M28" s="30">
        <v>2.43</v>
      </c>
      <c r="N28" s="49" t="s">
        <v>14</v>
      </c>
      <c r="O28" s="51" t="s">
        <v>14</v>
      </c>
    </row>
    <row r="29" spans="1:15" s="19" customFormat="1" ht="19.5" customHeight="1">
      <c r="A29" s="98" t="s">
        <v>242</v>
      </c>
      <c r="B29" s="56" t="s">
        <v>240</v>
      </c>
      <c r="C29" s="22">
        <v>36858</v>
      </c>
      <c r="D29" s="100">
        <v>36858</v>
      </c>
      <c r="E29" s="106">
        <v>9622996.911</v>
      </c>
      <c r="F29" s="107">
        <v>397632.072</v>
      </c>
      <c r="G29" s="105" t="s">
        <v>434</v>
      </c>
      <c r="H29" s="27" t="s">
        <v>19</v>
      </c>
      <c r="I29" s="28">
        <v>0</v>
      </c>
      <c r="J29" s="29">
        <v>3.41</v>
      </c>
      <c r="K29" s="29">
        <v>0</v>
      </c>
      <c r="L29" s="29">
        <v>0</v>
      </c>
      <c r="M29" s="30">
        <v>3.41</v>
      </c>
      <c r="N29" s="49" t="s">
        <v>14</v>
      </c>
      <c r="O29" s="51" t="s">
        <v>14</v>
      </c>
    </row>
    <row r="30" spans="1:15" s="19" customFormat="1" ht="19.5" customHeight="1">
      <c r="A30" s="98" t="s">
        <v>241</v>
      </c>
      <c r="B30" s="56" t="s">
        <v>240</v>
      </c>
      <c r="C30" s="22">
        <v>36859</v>
      </c>
      <c r="D30" s="100">
        <v>36859</v>
      </c>
      <c r="E30" s="106">
        <v>9623079.654</v>
      </c>
      <c r="F30" s="107">
        <v>397587.131</v>
      </c>
      <c r="G30" s="105" t="s">
        <v>435</v>
      </c>
      <c r="H30" s="27" t="s">
        <v>19</v>
      </c>
      <c r="I30" s="28">
        <v>0</v>
      </c>
      <c r="J30" s="29">
        <v>4</v>
      </c>
      <c r="K30" s="29">
        <v>0</v>
      </c>
      <c r="L30" s="29">
        <v>0</v>
      </c>
      <c r="M30" s="30">
        <v>4</v>
      </c>
      <c r="N30" s="49" t="s">
        <v>14</v>
      </c>
      <c r="O30" s="51" t="s">
        <v>14</v>
      </c>
    </row>
    <row r="31" spans="1:15" s="19" customFormat="1" ht="19.5" customHeight="1">
      <c r="A31" s="99" t="s">
        <v>239</v>
      </c>
      <c r="B31" s="56" t="s">
        <v>240</v>
      </c>
      <c r="C31" s="57">
        <v>36860</v>
      </c>
      <c r="D31" s="101">
        <v>36861</v>
      </c>
      <c r="E31" s="106">
        <v>9623221.225</v>
      </c>
      <c r="F31" s="107">
        <v>397516.583</v>
      </c>
      <c r="G31" s="105" t="s">
        <v>436</v>
      </c>
      <c r="H31" s="62" t="s">
        <v>19</v>
      </c>
      <c r="I31" s="63">
        <v>0</v>
      </c>
      <c r="J31" s="64">
        <v>3.77</v>
      </c>
      <c r="K31" s="64">
        <v>0</v>
      </c>
      <c r="L31" s="64">
        <v>0</v>
      </c>
      <c r="M31" s="65">
        <v>3.77</v>
      </c>
      <c r="N31" s="66" t="s">
        <v>14</v>
      </c>
      <c r="O31" s="67" t="s">
        <v>14</v>
      </c>
    </row>
    <row r="32" spans="1:15" s="19" customFormat="1" ht="19.5" customHeight="1">
      <c r="A32" s="98" t="s">
        <v>237</v>
      </c>
      <c r="B32" s="21" t="s">
        <v>235</v>
      </c>
      <c r="C32" s="22">
        <v>36864</v>
      </c>
      <c r="D32" s="100">
        <v>36865</v>
      </c>
      <c r="E32" s="24">
        <v>9619556.17</v>
      </c>
      <c r="F32" s="25">
        <v>392431.81</v>
      </c>
      <c r="G32" s="26" t="s">
        <v>238</v>
      </c>
      <c r="H32" s="27" t="s">
        <v>19</v>
      </c>
      <c r="I32" s="28">
        <v>0</v>
      </c>
      <c r="J32" s="29">
        <v>3.47</v>
      </c>
      <c r="K32" s="29">
        <v>0</v>
      </c>
      <c r="L32" s="29">
        <v>0</v>
      </c>
      <c r="M32" s="30">
        <v>3.47</v>
      </c>
      <c r="N32" s="49" t="s">
        <v>14</v>
      </c>
      <c r="O32" s="51" t="s">
        <v>14</v>
      </c>
    </row>
    <row r="33" spans="1:15" s="19" customFormat="1" ht="19.5" customHeight="1">
      <c r="A33" s="98" t="s">
        <v>234</v>
      </c>
      <c r="B33" s="21" t="s">
        <v>235</v>
      </c>
      <c r="C33" s="22">
        <v>36862</v>
      </c>
      <c r="D33" s="100">
        <v>36862</v>
      </c>
      <c r="E33" s="24">
        <v>9619494.52</v>
      </c>
      <c r="F33" s="25">
        <v>392432.99</v>
      </c>
      <c r="G33" s="26" t="s">
        <v>236</v>
      </c>
      <c r="H33" s="27" t="s">
        <v>19</v>
      </c>
      <c r="I33" s="28">
        <v>0</v>
      </c>
      <c r="J33" s="29">
        <v>4</v>
      </c>
      <c r="K33" s="29">
        <v>0</v>
      </c>
      <c r="L33" s="29">
        <v>0</v>
      </c>
      <c r="M33" s="30">
        <v>4</v>
      </c>
      <c r="N33" s="49" t="s">
        <v>14</v>
      </c>
      <c r="O33" s="51" t="s">
        <v>14</v>
      </c>
    </row>
    <row r="34" spans="1:15" s="19" customFormat="1" ht="19.5" customHeight="1">
      <c r="A34" s="98" t="s">
        <v>233</v>
      </c>
      <c r="B34" s="21" t="s">
        <v>381</v>
      </c>
      <c r="C34" s="22">
        <v>36865</v>
      </c>
      <c r="D34" s="100">
        <v>36865</v>
      </c>
      <c r="E34" s="24">
        <v>9620520</v>
      </c>
      <c r="F34" s="25">
        <v>394680</v>
      </c>
      <c r="G34" s="26" t="s">
        <v>380</v>
      </c>
      <c r="H34" s="27" t="s">
        <v>19</v>
      </c>
      <c r="I34" s="28">
        <v>6.24</v>
      </c>
      <c r="J34" s="29">
        <f>M34-I34</f>
        <v>4.83</v>
      </c>
      <c r="K34" s="29">
        <v>0</v>
      </c>
      <c r="L34" s="29">
        <v>0</v>
      </c>
      <c r="M34" s="30">
        <v>11.07</v>
      </c>
      <c r="N34" s="49" t="s">
        <v>14</v>
      </c>
      <c r="O34" s="51" t="s">
        <v>14</v>
      </c>
    </row>
    <row r="35" spans="1:15" s="19" customFormat="1" ht="19.5" customHeight="1">
      <c r="A35" s="98" t="s">
        <v>231</v>
      </c>
      <c r="B35" s="21" t="s">
        <v>207</v>
      </c>
      <c r="C35" s="22">
        <v>36937</v>
      </c>
      <c r="D35" s="100">
        <v>36938</v>
      </c>
      <c r="E35" s="24">
        <v>9620531.62</v>
      </c>
      <c r="F35" s="25">
        <v>394912.32</v>
      </c>
      <c r="G35" s="26" t="s">
        <v>232</v>
      </c>
      <c r="H35" s="27" t="s">
        <v>19</v>
      </c>
      <c r="I35" s="28">
        <v>12.17</v>
      </c>
      <c r="J35" s="29">
        <f>M35-I35</f>
        <v>10.020000000000001</v>
      </c>
      <c r="K35" s="29">
        <v>0</v>
      </c>
      <c r="L35" s="29">
        <v>0</v>
      </c>
      <c r="M35" s="30">
        <v>22.19</v>
      </c>
      <c r="N35" s="49" t="s">
        <v>14</v>
      </c>
      <c r="O35" s="51" t="s">
        <v>14</v>
      </c>
    </row>
    <row r="36" spans="1:15" s="19" customFormat="1" ht="19.5" customHeight="1">
      <c r="A36" s="98" t="s">
        <v>228</v>
      </c>
      <c r="B36" s="21" t="s">
        <v>229</v>
      </c>
      <c r="C36" s="22" t="s">
        <v>230</v>
      </c>
      <c r="D36" s="100">
        <v>36866</v>
      </c>
      <c r="E36" s="24">
        <v>9622910.29</v>
      </c>
      <c r="F36" s="25">
        <v>393201.38</v>
      </c>
      <c r="G36" s="26" t="s">
        <v>382</v>
      </c>
      <c r="H36" s="27" t="s">
        <v>19</v>
      </c>
      <c r="I36" s="28">
        <v>0</v>
      </c>
      <c r="J36" s="29">
        <v>5</v>
      </c>
      <c r="K36" s="29">
        <v>0</v>
      </c>
      <c r="L36" s="29">
        <v>0</v>
      </c>
      <c r="M36" s="30">
        <v>5</v>
      </c>
      <c r="N36" s="49" t="s">
        <v>14</v>
      </c>
      <c r="O36" s="51" t="s">
        <v>14</v>
      </c>
    </row>
    <row r="37" spans="1:15" s="19" customFormat="1" ht="19.5" customHeight="1">
      <c r="A37" s="98" t="s">
        <v>227</v>
      </c>
      <c r="B37" s="21" t="s">
        <v>224</v>
      </c>
      <c r="C37" s="22">
        <v>36869</v>
      </c>
      <c r="D37" s="100">
        <v>36869</v>
      </c>
      <c r="E37" s="106">
        <v>9622586.101</v>
      </c>
      <c r="F37" s="107">
        <v>396665.158</v>
      </c>
      <c r="G37" s="105" t="s">
        <v>437</v>
      </c>
      <c r="H37" s="27" t="s">
        <v>19</v>
      </c>
      <c r="I37" s="28">
        <v>0</v>
      </c>
      <c r="J37" s="29">
        <v>2.6</v>
      </c>
      <c r="K37" s="29">
        <v>0</v>
      </c>
      <c r="L37" s="29">
        <v>0</v>
      </c>
      <c r="M37" s="30">
        <v>2.6</v>
      </c>
      <c r="N37" s="49" t="s">
        <v>14</v>
      </c>
      <c r="O37" s="51" t="s">
        <v>14</v>
      </c>
    </row>
    <row r="38" spans="1:15" s="19" customFormat="1" ht="19.5" customHeight="1">
      <c r="A38" s="98" t="s">
        <v>226</v>
      </c>
      <c r="B38" s="21" t="s">
        <v>224</v>
      </c>
      <c r="C38" s="22">
        <v>36867</v>
      </c>
      <c r="D38" s="100">
        <v>36867</v>
      </c>
      <c r="E38" s="106">
        <v>9622596.773</v>
      </c>
      <c r="F38" s="107">
        <v>396612.182</v>
      </c>
      <c r="G38" s="105" t="s">
        <v>438</v>
      </c>
      <c r="H38" s="27" t="s">
        <v>19</v>
      </c>
      <c r="I38" s="28">
        <v>0</v>
      </c>
      <c r="J38" s="29">
        <v>2.48</v>
      </c>
      <c r="K38" s="29">
        <v>0</v>
      </c>
      <c r="L38" s="29">
        <v>0</v>
      </c>
      <c r="M38" s="30">
        <v>2.48</v>
      </c>
      <c r="N38" s="49" t="s">
        <v>14</v>
      </c>
      <c r="O38" s="51" t="s">
        <v>14</v>
      </c>
    </row>
    <row r="39" spans="1:15" s="19" customFormat="1" ht="19.5" customHeight="1">
      <c r="A39" s="98" t="s">
        <v>386</v>
      </c>
      <c r="B39" s="21" t="s">
        <v>224</v>
      </c>
      <c r="C39" s="22">
        <v>36872</v>
      </c>
      <c r="D39" s="100">
        <v>36872</v>
      </c>
      <c r="E39" s="106">
        <v>9622801.125</v>
      </c>
      <c r="F39" s="107">
        <v>396604.821</v>
      </c>
      <c r="G39" s="105" t="s">
        <v>439</v>
      </c>
      <c r="H39" s="27" t="s">
        <v>19</v>
      </c>
      <c r="I39" s="28">
        <v>0</v>
      </c>
      <c r="J39" s="29">
        <v>4</v>
      </c>
      <c r="K39" s="29">
        <v>0</v>
      </c>
      <c r="L39" s="29">
        <v>0</v>
      </c>
      <c r="M39" s="30">
        <v>4</v>
      </c>
      <c r="N39" s="49" t="s">
        <v>14</v>
      </c>
      <c r="O39" s="51" t="s">
        <v>14</v>
      </c>
    </row>
    <row r="40" spans="1:15" s="19" customFormat="1" ht="19.5" customHeight="1">
      <c r="A40" s="98" t="s">
        <v>225</v>
      </c>
      <c r="B40" s="21" t="s">
        <v>224</v>
      </c>
      <c r="C40" s="22">
        <v>36872</v>
      </c>
      <c r="D40" s="100">
        <v>36872</v>
      </c>
      <c r="E40" s="106">
        <v>9622755.522</v>
      </c>
      <c r="F40" s="107">
        <v>396606.742</v>
      </c>
      <c r="G40" s="105" t="s">
        <v>440</v>
      </c>
      <c r="H40" s="27" t="s">
        <v>19</v>
      </c>
      <c r="I40" s="28">
        <v>0</v>
      </c>
      <c r="J40" s="29">
        <v>4.1</v>
      </c>
      <c r="K40" s="29">
        <v>0</v>
      </c>
      <c r="L40" s="29">
        <v>0</v>
      </c>
      <c r="M40" s="30">
        <v>4.1</v>
      </c>
      <c r="N40" s="49" t="s">
        <v>14</v>
      </c>
      <c r="O40" s="51" t="s">
        <v>14</v>
      </c>
    </row>
    <row r="41" spans="1:15" s="19" customFormat="1" ht="19.5" customHeight="1">
      <c r="A41" s="98" t="s">
        <v>223</v>
      </c>
      <c r="B41" s="21" t="s">
        <v>224</v>
      </c>
      <c r="C41" s="22">
        <v>36873</v>
      </c>
      <c r="D41" s="100">
        <v>36873</v>
      </c>
      <c r="E41" s="106">
        <v>9622694.535</v>
      </c>
      <c r="F41" s="107">
        <v>396741.001</v>
      </c>
      <c r="G41" s="105" t="s">
        <v>441</v>
      </c>
      <c r="H41" s="27" t="s">
        <v>19</v>
      </c>
      <c r="I41" s="28">
        <v>0</v>
      </c>
      <c r="J41" s="29">
        <v>4.29</v>
      </c>
      <c r="K41" s="29">
        <v>0</v>
      </c>
      <c r="L41" s="29">
        <v>0</v>
      </c>
      <c r="M41" s="30">
        <v>4.29</v>
      </c>
      <c r="N41" s="49" t="s">
        <v>14</v>
      </c>
      <c r="O41" s="51" t="s">
        <v>14</v>
      </c>
    </row>
    <row r="42" spans="1:15" s="19" customFormat="1" ht="19.5" customHeight="1">
      <c r="A42" s="98" t="s">
        <v>383</v>
      </c>
      <c r="B42" s="21" t="s">
        <v>224</v>
      </c>
      <c r="C42" s="22">
        <v>36869</v>
      </c>
      <c r="D42" s="102">
        <v>36869</v>
      </c>
      <c r="E42" s="106">
        <v>9622611.331</v>
      </c>
      <c r="F42" s="107">
        <v>396698.909</v>
      </c>
      <c r="G42" s="105" t="s">
        <v>442</v>
      </c>
      <c r="H42" s="27" t="s">
        <v>19</v>
      </c>
      <c r="I42" s="28">
        <v>0</v>
      </c>
      <c r="J42" s="29">
        <v>2.14</v>
      </c>
      <c r="K42" s="29">
        <v>0</v>
      </c>
      <c r="L42" s="29">
        <v>0</v>
      </c>
      <c r="M42" s="30">
        <v>2.14</v>
      </c>
      <c r="N42" s="49" t="s">
        <v>14</v>
      </c>
      <c r="O42" s="51" t="s">
        <v>14</v>
      </c>
    </row>
    <row r="43" spans="1:15" s="19" customFormat="1" ht="19.5" customHeight="1">
      <c r="A43" s="98" t="s">
        <v>384</v>
      </c>
      <c r="B43" s="21" t="s">
        <v>224</v>
      </c>
      <c r="C43" s="22">
        <v>36871</v>
      </c>
      <c r="D43" s="100">
        <v>36871</v>
      </c>
      <c r="E43" s="106">
        <v>9622647.346</v>
      </c>
      <c r="F43" s="107">
        <v>396650.862</v>
      </c>
      <c r="G43" s="105" t="s">
        <v>443</v>
      </c>
      <c r="H43" s="27" t="s">
        <v>19</v>
      </c>
      <c r="I43" s="28">
        <v>0</v>
      </c>
      <c r="J43" s="29">
        <v>2</v>
      </c>
      <c r="K43" s="29">
        <v>0</v>
      </c>
      <c r="L43" s="29">
        <v>0</v>
      </c>
      <c r="M43" s="30">
        <v>2</v>
      </c>
      <c r="N43" s="49" t="s">
        <v>14</v>
      </c>
      <c r="O43" s="51" t="s">
        <v>14</v>
      </c>
    </row>
    <row r="44" spans="1:15" s="19" customFormat="1" ht="19.5" customHeight="1">
      <c r="A44" s="98" t="s">
        <v>222</v>
      </c>
      <c r="B44" s="21" t="s">
        <v>220</v>
      </c>
      <c r="C44" s="22">
        <v>36930</v>
      </c>
      <c r="D44" s="100">
        <v>36931</v>
      </c>
      <c r="E44" s="24">
        <v>9621623.48</v>
      </c>
      <c r="F44" s="25">
        <v>394650.857</v>
      </c>
      <c r="G44" s="26" t="s">
        <v>385</v>
      </c>
      <c r="H44" s="27" t="s">
        <v>19</v>
      </c>
      <c r="I44" s="28">
        <v>9.7</v>
      </c>
      <c r="J44" s="29">
        <f aca="true" t="shared" si="0" ref="J44:J51">M44-I44</f>
        <v>4.9300000000000015</v>
      </c>
      <c r="K44" s="29">
        <v>0</v>
      </c>
      <c r="L44" s="29">
        <v>0</v>
      </c>
      <c r="M44" s="30">
        <v>14.63</v>
      </c>
      <c r="N44" s="49" t="s">
        <v>14</v>
      </c>
      <c r="O44" s="51" t="s">
        <v>14</v>
      </c>
    </row>
    <row r="45" spans="1:15" s="19" customFormat="1" ht="19.5" customHeight="1">
      <c r="A45" s="98" t="s">
        <v>219</v>
      </c>
      <c r="B45" s="21" t="s">
        <v>220</v>
      </c>
      <c r="C45" s="22">
        <v>36932</v>
      </c>
      <c r="D45" s="100">
        <v>36936</v>
      </c>
      <c r="E45" s="24">
        <v>9621354.41</v>
      </c>
      <c r="F45" s="25">
        <v>394923.53</v>
      </c>
      <c r="G45" s="26" t="s">
        <v>221</v>
      </c>
      <c r="H45" s="27" t="s">
        <v>19</v>
      </c>
      <c r="I45" s="28">
        <v>13.5</v>
      </c>
      <c r="J45" s="29">
        <f t="shared" si="0"/>
        <v>8.100000000000001</v>
      </c>
      <c r="K45" s="29">
        <v>0</v>
      </c>
      <c r="L45" s="29">
        <v>0</v>
      </c>
      <c r="M45" s="30">
        <v>21.6</v>
      </c>
      <c r="N45" s="49" t="s">
        <v>14</v>
      </c>
      <c r="O45" s="51" t="s">
        <v>14</v>
      </c>
    </row>
    <row r="46" spans="1:15" s="19" customFormat="1" ht="19.5" customHeight="1">
      <c r="A46" s="98" t="s">
        <v>217</v>
      </c>
      <c r="B46" s="21" t="s">
        <v>207</v>
      </c>
      <c r="C46" s="22">
        <v>36928</v>
      </c>
      <c r="D46" s="100">
        <v>36928</v>
      </c>
      <c r="E46" s="24">
        <v>9620476.99</v>
      </c>
      <c r="F46" s="25">
        <v>394426.83</v>
      </c>
      <c r="G46" s="26" t="s">
        <v>218</v>
      </c>
      <c r="H46" s="27" t="s">
        <v>19</v>
      </c>
      <c r="I46" s="28">
        <v>7.13</v>
      </c>
      <c r="J46" s="29">
        <f t="shared" si="0"/>
        <v>0</v>
      </c>
      <c r="K46" s="29">
        <v>0</v>
      </c>
      <c r="L46" s="29">
        <v>0</v>
      </c>
      <c r="M46" s="30">
        <v>7.13</v>
      </c>
      <c r="N46" s="49" t="s">
        <v>14</v>
      </c>
      <c r="O46" s="51" t="s">
        <v>14</v>
      </c>
    </row>
    <row r="47" spans="1:15" s="19" customFormat="1" ht="19.5" customHeight="1">
      <c r="A47" s="98" t="s">
        <v>215</v>
      </c>
      <c r="B47" s="21" t="s">
        <v>207</v>
      </c>
      <c r="C47" s="22">
        <v>36929</v>
      </c>
      <c r="D47" s="100">
        <v>36929</v>
      </c>
      <c r="E47" s="24">
        <v>9620347.65</v>
      </c>
      <c r="F47" s="25">
        <v>394579.05</v>
      </c>
      <c r="G47" s="26" t="s">
        <v>216</v>
      </c>
      <c r="H47" s="27" t="s">
        <v>19</v>
      </c>
      <c r="I47" s="28">
        <v>6.93</v>
      </c>
      <c r="J47" s="29">
        <f t="shared" si="0"/>
        <v>2.200000000000001</v>
      </c>
      <c r="K47" s="29">
        <v>0</v>
      </c>
      <c r="L47" s="29">
        <v>0</v>
      </c>
      <c r="M47" s="30">
        <v>9.13</v>
      </c>
      <c r="N47" s="49" t="s">
        <v>14</v>
      </c>
      <c r="O47" s="51" t="s">
        <v>14</v>
      </c>
    </row>
    <row r="48" spans="1:15" s="19" customFormat="1" ht="19.5" customHeight="1">
      <c r="A48" s="98" t="s">
        <v>213</v>
      </c>
      <c r="B48" s="21" t="s">
        <v>207</v>
      </c>
      <c r="C48" s="22">
        <v>36927</v>
      </c>
      <c r="D48" s="100">
        <v>36927</v>
      </c>
      <c r="E48" s="24">
        <v>9620159.17</v>
      </c>
      <c r="F48" s="25">
        <v>394800.71</v>
      </c>
      <c r="G48" s="26" t="s">
        <v>214</v>
      </c>
      <c r="H48" s="27" t="s">
        <v>19</v>
      </c>
      <c r="I48" s="28">
        <v>5.78</v>
      </c>
      <c r="J48" s="29">
        <f t="shared" si="0"/>
        <v>0</v>
      </c>
      <c r="K48" s="29">
        <v>0</v>
      </c>
      <c r="L48" s="29">
        <v>0</v>
      </c>
      <c r="M48" s="30">
        <v>5.78</v>
      </c>
      <c r="N48" s="49" t="s">
        <v>14</v>
      </c>
      <c r="O48" s="51" t="s">
        <v>14</v>
      </c>
    </row>
    <row r="49" spans="1:15" s="19" customFormat="1" ht="19.5" customHeight="1">
      <c r="A49" s="98" t="s">
        <v>211</v>
      </c>
      <c r="B49" s="21" t="s">
        <v>207</v>
      </c>
      <c r="C49" s="22">
        <v>36927</v>
      </c>
      <c r="D49" s="100">
        <v>36927</v>
      </c>
      <c r="E49" s="24">
        <v>9620101.2</v>
      </c>
      <c r="F49" s="25">
        <v>394886.39</v>
      </c>
      <c r="G49" s="26" t="s">
        <v>212</v>
      </c>
      <c r="H49" s="27" t="s">
        <v>19</v>
      </c>
      <c r="I49" s="28">
        <v>4.73</v>
      </c>
      <c r="J49" s="29">
        <f t="shared" si="0"/>
        <v>0</v>
      </c>
      <c r="K49" s="29">
        <v>0</v>
      </c>
      <c r="L49" s="29">
        <v>0</v>
      </c>
      <c r="M49" s="30">
        <v>4.73</v>
      </c>
      <c r="N49" s="49" t="s">
        <v>14</v>
      </c>
      <c r="O49" s="51" t="s">
        <v>14</v>
      </c>
    </row>
    <row r="50" spans="1:15" s="19" customFormat="1" ht="19.5" customHeight="1">
      <c r="A50" s="98" t="s">
        <v>209</v>
      </c>
      <c r="B50" s="21" t="s">
        <v>207</v>
      </c>
      <c r="C50" s="22">
        <v>36929</v>
      </c>
      <c r="D50" s="100">
        <v>36929</v>
      </c>
      <c r="E50" s="24">
        <v>9620047.74</v>
      </c>
      <c r="F50" s="25">
        <v>394598.34</v>
      </c>
      <c r="G50" s="26" t="s">
        <v>210</v>
      </c>
      <c r="H50" s="27" t="s">
        <v>19</v>
      </c>
      <c r="I50" s="28">
        <v>10.9</v>
      </c>
      <c r="J50" s="29">
        <f t="shared" si="0"/>
        <v>0</v>
      </c>
      <c r="K50" s="29">
        <v>0</v>
      </c>
      <c r="L50" s="29">
        <v>0</v>
      </c>
      <c r="M50" s="30">
        <v>10.9</v>
      </c>
      <c r="N50" s="49" t="s">
        <v>14</v>
      </c>
      <c r="O50" s="51" t="s">
        <v>14</v>
      </c>
    </row>
    <row r="51" spans="1:15" s="19" customFormat="1" ht="19.5" customHeight="1">
      <c r="A51" s="98" t="s">
        <v>206</v>
      </c>
      <c r="B51" s="21" t="s">
        <v>207</v>
      </c>
      <c r="C51" s="22">
        <v>36928</v>
      </c>
      <c r="D51" s="100">
        <v>36928</v>
      </c>
      <c r="E51" s="24">
        <v>9619932.86</v>
      </c>
      <c r="F51" s="25">
        <v>394703.8</v>
      </c>
      <c r="G51" s="26" t="s">
        <v>208</v>
      </c>
      <c r="H51" s="27" t="s">
        <v>19</v>
      </c>
      <c r="I51" s="28">
        <v>8.75</v>
      </c>
      <c r="J51" s="29">
        <f t="shared" si="0"/>
        <v>0.5299999999999994</v>
      </c>
      <c r="K51" s="29">
        <v>0</v>
      </c>
      <c r="L51" s="29">
        <v>0</v>
      </c>
      <c r="M51" s="30">
        <v>9.28</v>
      </c>
      <c r="N51" s="49" t="s">
        <v>14</v>
      </c>
      <c r="O51" s="51" t="s">
        <v>14</v>
      </c>
    </row>
    <row r="52" spans="1:15" s="19" customFormat="1" ht="19.5" customHeight="1">
      <c r="A52" s="98" t="s">
        <v>204</v>
      </c>
      <c r="B52" s="21" t="s">
        <v>387</v>
      </c>
      <c r="C52" s="22">
        <v>36873</v>
      </c>
      <c r="D52" s="100">
        <v>36900</v>
      </c>
      <c r="E52" s="24">
        <v>9628276.09</v>
      </c>
      <c r="F52" s="25">
        <v>394831.64</v>
      </c>
      <c r="G52" s="26" t="s">
        <v>205</v>
      </c>
      <c r="H52" s="27" t="s">
        <v>19</v>
      </c>
      <c r="I52" s="28">
        <v>0</v>
      </c>
      <c r="J52" s="29">
        <v>22.74</v>
      </c>
      <c r="K52" s="29">
        <v>0</v>
      </c>
      <c r="L52" s="29">
        <v>0</v>
      </c>
      <c r="M52" s="30">
        <v>22.74</v>
      </c>
      <c r="N52" s="49">
        <v>21</v>
      </c>
      <c r="O52" s="51">
        <v>22</v>
      </c>
    </row>
    <row r="53" spans="1:15" s="19" customFormat="1" ht="19.5" customHeight="1">
      <c r="A53" s="98" t="s">
        <v>202</v>
      </c>
      <c r="B53" s="21" t="s">
        <v>388</v>
      </c>
      <c r="C53" s="22">
        <v>36907</v>
      </c>
      <c r="D53" s="100">
        <v>36911</v>
      </c>
      <c r="E53" s="24">
        <v>9629024.83</v>
      </c>
      <c r="F53" s="25">
        <v>394831.43</v>
      </c>
      <c r="G53" s="26" t="s">
        <v>203</v>
      </c>
      <c r="H53" s="27" t="s">
        <v>19</v>
      </c>
      <c r="I53" s="28">
        <v>0</v>
      </c>
      <c r="J53" s="29">
        <v>16.95</v>
      </c>
      <c r="K53" s="29">
        <v>0</v>
      </c>
      <c r="L53" s="29">
        <v>0</v>
      </c>
      <c r="M53" s="30">
        <v>16.95</v>
      </c>
      <c r="N53" s="49">
        <v>16</v>
      </c>
      <c r="O53" s="51">
        <v>9</v>
      </c>
    </row>
    <row r="54" spans="1:15" s="19" customFormat="1" ht="19.5" customHeight="1" thickBot="1">
      <c r="A54" s="108" t="s">
        <v>200</v>
      </c>
      <c r="B54" s="84" t="s">
        <v>389</v>
      </c>
      <c r="C54" s="85">
        <v>36917</v>
      </c>
      <c r="D54" s="109">
        <v>36918</v>
      </c>
      <c r="E54" s="103">
        <v>9629778.02</v>
      </c>
      <c r="F54" s="104">
        <v>394647.87</v>
      </c>
      <c r="G54" s="88" t="s">
        <v>201</v>
      </c>
      <c r="H54" s="110" t="s">
        <v>19</v>
      </c>
      <c r="I54" s="111">
        <v>0</v>
      </c>
      <c r="J54" s="89">
        <v>10.83</v>
      </c>
      <c r="K54" s="89">
        <v>0</v>
      </c>
      <c r="L54" s="89">
        <v>0</v>
      </c>
      <c r="M54" s="112">
        <v>10.83</v>
      </c>
      <c r="N54" s="113">
        <v>5</v>
      </c>
      <c r="O54" s="114">
        <v>5</v>
      </c>
    </row>
    <row r="55" spans="1:15" ht="15" customHeight="1" thickTop="1">
      <c r="A55" s="146" t="s">
        <v>24</v>
      </c>
      <c r="B55" s="147"/>
      <c r="C55" s="143" t="s">
        <v>15</v>
      </c>
      <c r="D55" s="144"/>
      <c r="E55" s="144"/>
      <c r="F55" s="144"/>
      <c r="G55" s="144"/>
      <c r="H55" s="144"/>
      <c r="I55" s="144"/>
      <c r="J55" s="144"/>
      <c r="K55" s="144"/>
      <c r="L55" s="145"/>
      <c r="M55" s="97"/>
      <c r="N55" s="91"/>
      <c r="O55" s="92"/>
    </row>
    <row r="56" spans="1:15" ht="16.5" customHeight="1">
      <c r="A56" s="148"/>
      <c r="B56" s="149"/>
      <c r="C56" s="132" t="s">
        <v>27</v>
      </c>
      <c r="D56" s="133"/>
      <c r="E56" s="133"/>
      <c r="F56" s="133"/>
      <c r="G56" s="133"/>
      <c r="H56" s="133"/>
      <c r="I56" s="133"/>
      <c r="J56" s="133"/>
      <c r="K56" s="133"/>
      <c r="L56" s="134"/>
      <c r="M56" s="93"/>
      <c r="N56" s="93"/>
      <c r="O56" s="94"/>
    </row>
    <row r="57" spans="1:15" ht="15.75" customHeight="1">
      <c r="A57" s="42"/>
      <c r="B57" s="43" t="s">
        <v>25</v>
      </c>
      <c r="C57" s="132"/>
      <c r="D57" s="133"/>
      <c r="E57" s="133"/>
      <c r="F57" s="133"/>
      <c r="G57" s="133"/>
      <c r="H57" s="133"/>
      <c r="I57" s="133"/>
      <c r="J57" s="133"/>
      <c r="K57" s="133"/>
      <c r="L57" s="134"/>
      <c r="M57" s="179" t="s">
        <v>420</v>
      </c>
      <c r="N57" s="180"/>
      <c r="O57" s="181"/>
    </row>
    <row r="58" spans="1:15" ht="13.5" customHeight="1" thickBot="1">
      <c r="A58" s="4"/>
      <c r="B58" s="44" t="s">
        <v>26</v>
      </c>
      <c r="C58" s="135"/>
      <c r="D58" s="136"/>
      <c r="E58" s="136"/>
      <c r="F58" s="136"/>
      <c r="G58" s="136"/>
      <c r="H58" s="136"/>
      <c r="I58" s="136"/>
      <c r="J58" s="136"/>
      <c r="K58" s="136"/>
      <c r="L58" s="137"/>
      <c r="M58" s="95"/>
      <c r="N58" s="95"/>
      <c r="O58" s="96"/>
    </row>
    <row r="59" spans="1:15" ht="23.25" customHeight="1" thickBot="1" thickTop="1">
      <c r="A59" s="129" t="s">
        <v>0</v>
      </c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1"/>
    </row>
    <row r="60" spans="1:15" s="3" customFormat="1" ht="15.75" customHeight="1" thickTop="1">
      <c r="A60" s="138" t="s">
        <v>1</v>
      </c>
      <c r="B60" s="140" t="s">
        <v>2</v>
      </c>
      <c r="C60" s="122" t="s">
        <v>3</v>
      </c>
      <c r="D60" s="154"/>
      <c r="E60" s="120" t="s">
        <v>4</v>
      </c>
      <c r="F60" s="121"/>
      <c r="G60" s="117" t="s">
        <v>5</v>
      </c>
      <c r="H60" s="119" t="s">
        <v>18</v>
      </c>
      <c r="I60" s="150" t="s">
        <v>20</v>
      </c>
      <c r="J60" s="150"/>
      <c r="K60" s="150"/>
      <c r="L60" s="151"/>
      <c r="M60" s="152"/>
      <c r="N60" s="140" t="s">
        <v>6</v>
      </c>
      <c r="O60" s="142"/>
    </row>
    <row r="61" spans="1:15" s="3" customFormat="1" ht="21" customHeight="1" thickBot="1">
      <c r="A61" s="139"/>
      <c r="B61" s="153"/>
      <c r="C61" s="5" t="s">
        <v>7</v>
      </c>
      <c r="D61" s="6" t="s">
        <v>8</v>
      </c>
      <c r="E61" s="5" t="s">
        <v>9</v>
      </c>
      <c r="F61" s="7" t="s">
        <v>10</v>
      </c>
      <c r="G61" s="118"/>
      <c r="H61" s="153"/>
      <c r="I61" s="5" t="s">
        <v>23</v>
      </c>
      <c r="J61" s="7" t="s">
        <v>11</v>
      </c>
      <c r="K61" s="7" t="s">
        <v>21</v>
      </c>
      <c r="L61" s="7" t="s">
        <v>22</v>
      </c>
      <c r="M61" s="6" t="s">
        <v>12</v>
      </c>
      <c r="N61" s="5" t="s">
        <v>13</v>
      </c>
      <c r="O61" s="45" t="s">
        <v>16</v>
      </c>
    </row>
    <row r="62" spans="1:15" s="19" customFormat="1" ht="19.5" customHeight="1">
      <c r="A62" s="20" t="s">
        <v>198</v>
      </c>
      <c r="B62" s="21" t="s">
        <v>390</v>
      </c>
      <c r="C62" s="22">
        <v>36922</v>
      </c>
      <c r="D62" s="23">
        <v>36924</v>
      </c>
      <c r="E62" s="24">
        <v>9630527.28</v>
      </c>
      <c r="F62" s="25">
        <v>394672.98</v>
      </c>
      <c r="G62" s="26" t="s">
        <v>199</v>
      </c>
      <c r="H62" s="27" t="s">
        <v>19</v>
      </c>
      <c r="I62" s="28">
        <v>0</v>
      </c>
      <c r="J62" s="29">
        <v>11.73</v>
      </c>
      <c r="K62" s="29">
        <v>0</v>
      </c>
      <c r="L62" s="29">
        <v>0</v>
      </c>
      <c r="M62" s="30">
        <v>11.73</v>
      </c>
      <c r="N62" s="49">
        <v>11</v>
      </c>
      <c r="O62" s="51">
        <v>5</v>
      </c>
    </row>
    <row r="63" spans="1:15" s="19" customFormat="1" ht="19.5" customHeight="1">
      <c r="A63" s="20" t="s">
        <v>444</v>
      </c>
      <c r="B63" s="21" t="s">
        <v>445</v>
      </c>
      <c r="C63" s="22">
        <v>36926</v>
      </c>
      <c r="D63" s="23">
        <v>36928</v>
      </c>
      <c r="E63" s="24">
        <v>9630524.26</v>
      </c>
      <c r="F63" s="25">
        <v>394893.12</v>
      </c>
      <c r="G63" s="26" t="s">
        <v>446</v>
      </c>
      <c r="H63" s="27" t="s">
        <v>19</v>
      </c>
      <c r="I63" s="28">
        <v>0</v>
      </c>
      <c r="J63" s="29">
        <v>10.85</v>
      </c>
      <c r="K63" s="29">
        <v>0.04</v>
      </c>
      <c r="L63" s="29">
        <v>0</v>
      </c>
      <c r="M63" s="30">
        <f>K63+J63</f>
        <v>10.889999999999999</v>
      </c>
      <c r="N63" s="49">
        <v>10</v>
      </c>
      <c r="O63" s="51">
        <v>5</v>
      </c>
    </row>
    <row r="64" spans="1:15" s="19" customFormat="1" ht="19.5" customHeight="1">
      <c r="A64" s="20" t="s">
        <v>196</v>
      </c>
      <c r="B64" s="21" t="s">
        <v>391</v>
      </c>
      <c r="C64" s="22">
        <v>36930</v>
      </c>
      <c r="D64" s="23">
        <v>36930</v>
      </c>
      <c r="E64" s="24">
        <v>9630879.69</v>
      </c>
      <c r="F64" s="25">
        <v>394797.62</v>
      </c>
      <c r="G64" s="26" t="s">
        <v>197</v>
      </c>
      <c r="H64" s="27" t="s">
        <v>19</v>
      </c>
      <c r="I64" s="28">
        <v>0</v>
      </c>
      <c r="J64" s="29">
        <v>3.86</v>
      </c>
      <c r="K64" s="29">
        <v>0</v>
      </c>
      <c r="L64" s="29">
        <v>0</v>
      </c>
      <c r="M64" s="30">
        <v>3.86</v>
      </c>
      <c r="N64" s="49">
        <v>3</v>
      </c>
      <c r="O64" s="51">
        <v>1</v>
      </c>
    </row>
    <row r="65" spans="1:15" s="19" customFormat="1" ht="19.5" customHeight="1">
      <c r="A65" s="20" t="s">
        <v>194</v>
      </c>
      <c r="B65" s="21" t="s">
        <v>392</v>
      </c>
      <c r="C65" s="22">
        <v>36935</v>
      </c>
      <c r="D65" s="23">
        <v>36937</v>
      </c>
      <c r="E65" s="24">
        <v>9631667.7</v>
      </c>
      <c r="F65" s="25">
        <v>394954.01</v>
      </c>
      <c r="G65" s="26" t="s">
        <v>195</v>
      </c>
      <c r="H65" s="27" t="s">
        <v>19</v>
      </c>
      <c r="I65" s="28">
        <v>0</v>
      </c>
      <c r="J65" s="29">
        <v>11.23</v>
      </c>
      <c r="K65" s="29">
        <v>0</v>
      </c>
      <c r="L65" s="29">
        <v>0</v>
      </c>
      <c r="M65" s="30">
        <v>11.23</v>
      </c>
      <c r="N65" s="49">
        <v>11</v>
      </c>
      <c r="O65" s="51">
        <v>5</v>
      </c>
    </row>
    <row r="66" spans="1:15" s="19" customFormat="1" ht="19.5" customHeight="1">
      <c r="A66" s="20" t="s">
        <v>192</v>
      </c>
      <c r="B66" s="21" t="s">
        <v>393</v>
      </c>
      <c r="C66" s="22">
        <v>36939</v>
      </c>
      <c r="D66" s="23">
        <v>36941</v>
      </c>
      <c r="E66" s="24">
        <v>9632102.92</v>
      </c>
      <c r="F66" s="25">
        <v>395207.99</v>
      </c>
      <c r="G66" s="26" t="s">
        <v>193</v>
      </c>
      <c r="H66" s="27" t="s">
        <v>19</v>
      </c>
      <c r="I66" s="28">
        <v>0</v>
      </c>
      <c r="J66" s="29">
        <v>7.65</v>
      </c>
      <c r="K66" s="29">
        <v>0</v>
      </c>
      <c r="L66" s="29">
        <v>0</v>
      </c>
      <c r="M66" s="30">
        <v>7.65</v>
      </c>
      <c r="N66" s="49">
        <v>7</v>
      </c>
      <c r="O66" s="51">
        <v>3</v>
      </c>
    </row>
    <row r="67" spans="1:15" s="19" customFormat="1" ht="19.5" customHeight="1">
      <c r="A67" s="20" t="s">
        <v>190</v>
      </c>
      <c r="B67" s="21" t="s">
        <v>394</v>
      </c>
      <c r="C67" s="22">
        <v>36943</v>
      </c>
      <c r="D67" s="23">
        <v>36943</v>
      </c>
      <c r="E67" s="24">
        <v>9632514.74</v>
      </c>
      <c r="F67" s="25">
        <v>395500.5</v>
      </c>
      <c r="G67" s="26" t="s">
        <v>191</v>
      </c>
      <c r="H67" s="27" t="s">
        <v>19</v>
      </c>
      <c r="I67" s="28">
        <v>0</v>
      </c>
      <c r="J67" s="29">
        <v>4.95</v>
      </c>
      <c r="K67" s="29">
        <v>0</v>
      </c>
      <c r="L67" s="29">
        <v>0</v>
      </c>
      <c r="M67" s="30">
        <v>4.95</v>
      </c>
      <c r="N67" s="49">
        <v>4</v>
      </c>
      <c r="O67" s="51">
        <v>2</v>
      </c>
    </row>
    <row r="68" spans="1:15" s="19" customFormat="1" ht="19.5" customHeight="1">
      <c r="A68" s="20" t="s">
        <v>188</v>
      </c>
      <c r="B68" s="21" t="s">
        <v>395</v>
      </c>
      <c r="C68" s="22">
        <v>36930</v>
      </c>
      <c r="D68" s="23">
        <v>36934</v>
      </c>
      <c r="E68" s="24">
        <v>9633807.02</v>
      </c>
      <c r="F68" s="25">
        <v>396260.95</v>
      </c>
      <c r="G68" s="26" t="s">
        <v>189</v>
      </c>
      <c r="H68" s="27" t="s">
        <v>19</v>
      </c>
      <c r="I68" s="28">
        <v>0</v>
      </c>
      <c r="J68" s="29">
        <v>13.7</v>
      </c>
      <c r="K68" s="29">
        <v>0</v>
      </c>
      <c r="L68" s="29">
        <v>0</v>
      </c>
      <c r="M68" s="30">
        <v>13.7</v>
      </c>
      <c r="N68" s="49">
        <v>13</v>
      </c>
      <c r="O68" s="51">
        <v>7</v>
      </c>
    </row>
    <row r="69" spans="1:15" s="19" customFormat="1" ht="19.5" customHeight="1">
      <c r="A69" s="20" t="s">
        <v>186</v>
      </c>
      <c r="B69" s="21" t="s">
        <v>396</v>
      </c>
      <c r="C69" s="22">
        <v>36936</v>
      </c>
      <c r="D69" s="23">
        <v>36939</v>
      </c>
      <c r="E69" s="24">
        <v>9635134.78</v>
      </c>
      <c r="F69" s="25">
        <v>396605.41</v>
      </c>
      <c r="G69" s="26" t="s">
        <v>187</v>
      </c>
      <c r="H69" s="27" t="s">
        <v>19</v>
      </c>
      <c r="I69" s="28">
        <v>0</v>
      </c>
      <c r="J69" s="29">
        <v>14.94</v>
      </c>
      <c r="K69" s="29">
        <v>0</v>
      </c>
      <c r="L69" s="29">
        <v>0</v>
      </c>
      <c r="M69" s="30">
        <v>14.94</v>
      </c>
      <c r="N69" s="49">
        <v>14</v>
      </c>
      <c r="O69" s="51">
        <v>7</v>
      </c>
    </row>
    <row r="70" spans="1:15" s="19" customFormat="1" ht="19.5" customHeight="1">
      <c r="A70" s="20" t="s">
        <v>184</v>
      </c>
      <c r="B70" s="21" t="s">
        <v>397</v>
      </c>
      <c r="C70" s="22">
        <v>36956</v>
      </c>
      <c r="D70" s="23">
        <v>36957</v>
      </c>
      <c r="E70" s="24">
        <v>9634480.56</v>
      </c>
      <c r="F70" s="25">
        <v>396602.13</v>
      </c>
      <c r="G70" s="26" t="s">
        <v>185</v>
      </c>
      <c r="H70" s="27" t="s">
        <v>19</v>
      </c>
      <c r="I70" s="28">
        <v>0</v>
      </c>
      <c r="J70" s="29">
        <v>9.71</v>
      </c>
      <c r="K70" s="29">
        <v>0</v>
      </c>
      <c r="L70" s="29">
        <v>0</v>
      </c>
      <c r="M70" s="30">
        <v>9.71</v>
      </c>
      <c r="N70" s="49">
        <v>9</v>
      </c>
      <c r="O70" s="51" t="s">
        <v>14</v>
      </c>
    </row>
    <row r="71" spans="1:15" s="19" customFormat="1" ht="19.5" customHeight="1">
      <c r="A71" s="20" t="s">
        <v>182</v>
      </c>
      <c r="B71" s="21" t="s">
        <v>398</v>
      </c>
      <c r="C71" s="22">
        <v>36941</v>
      </c>
      <c r="D71" s="23">
        <v>36943</v>
      </c>
      <c r="E71" s="24">
        <v>9635035.12</v>
      </c>
      <c r="F71" s="25">
        <v>396892.02</v>
      </c>
      <c r="G71" s="26" t="s">
        <v>183</v>
      </c>
      <c r="H71" s="27" t="s">
        <v>19</v>
      </c>
      <c r="I71" s="28">
        <v>0</v>
      </c>
      <c r="J71" s="29">
        <v>18.3</v>
      </c>
      <c r="K71" s="29">
        <v>0</v>
      </c>
      <c r="L71" s="29">
        <v>0</v>
      </c>
      <c r="M71" s="30">
        <v>18.3</v>
      </c>
      <c r="N71" s="49">
        <v>18</v>
      </c>
      <c r="O71" s="51">
        <v>9</v>
      </c>
    </row>
    <row r="72" spans="1:15" s="19" customFormat="1" ht="19.5" customHeight="1">
      <c r="A72" s="20" t="s">
        <v>180</v>
      </c>
      <c r="B72" s="21" t="s">
        <v>399</v>
      </c>
      <c r="C72" s="22">
        <v>36949</v>
      </c>
      <c r="D72" s="23">
        <v>36953</v>
      </c>
      <c r="E72" s="24">
        <v>9635055.37</v>
      </c>
      <c r="F72" s="25">
        <v>398147.04</v>
      </c>
      <c r="G72" s="26" t="s">
        <v>181</v>
      </c>
      <c r="H72" s="27" t="s">
        <v>19</v>
      </c>
      <c r="I72" s="28">
        <v>0</v>
      </c>
      <c r="J72" s="29">
        <v>20.92</v>
      </c>
      <c r="K72" s="29">
        <v>0</v>
      </c>
      <c r="L72" s="29">
        <v>0</v>
      </c>
      <c r="M72" s="30">
        <v>20.92</v>
      </c>
      <c r="N72" s="49">
        <v>20</v>
      </c>
      <c r="O72" s="51">
        <v>9</v>
      </c>
    </row>
    <row r="73" spans="1:15" s="19" customFormat="1" ht="19.5" customHeight="1">
      <c r="A73" s="20" t="s">
        <v>178</v>
      </c>
      <c r="B73" s="21" t="s">
        <v>400</v>
      </c>
      <c r="C73" s="22">
        <v>36951</v>
      </c>
      <c r="D73" s="23">
        <v>36953</v>
      </c>
      <c r="E73" s="24">
        <v>9634875.39</v>
      </c>
      <c r="F73" s="25">
        <v>398634.15</v>
      </c>
      <c r="G73" s="26" t="s">
        <v>179</v>
      </c>
      <c r="H73" s="27" t="s">
        <v>19</v>
      </c>
      <c r="I73" s="28">
        <v>0</v>
      </c>
      <c r="J73" s="29">
        <v>19.39</v>
      </c>
      <c r="K73" s="29">
        <v>0</v>
      </c>
      <c r="L73" s="29">
        <v>0</v>
      </c>
      <c r="M73" s="30">
        <v>19.39</v>
      </c>
      <c r="N73" s="49">
        <v>19</v>
      </c>
      <c r="O73" s="51">
        <v>6</v>
      </c>
    </row>
    <row r="74" spans="1:15" s="19" customFormat="1" ht="19.5" customHeight="1">
      <c r="A74" s="20" t="s">
        <v>176</v>
      </c>
      <c r="B74" s="21" t="s">
        <v>401</v>
      </c>
      <c r="C74" s="22">
        <v>36945</v>
      </c>
      <c r="D74" s="23">
        <v>36949</v>
      </c>
      <c r="E74" s="24">
        <v>9633318.93</v>
      </c>
      <c r="F74" s="25">
        <v>395545.96</v>
      </c>
      <c r="G74" s="26" t="s">
        <v>177</v>
      </c>
      <c r="H74" s="27" t="s">
        <v>19</v>
      </c>
      <c r="I74" s="28">
        <v>0</v>
      </c>
      <c r="J74" s="29">
        <v>18.94</v>
      </c>
      <c r="K74" s="29">
        <v>0</v>
      </c>
      <c r="L74" s="29">
        <v>0</v>
      </c>
      <c r="M74" s="30">
        <v>18.94</v>
      </c>
      <c r="N74" s="49">
        <v>18</v>
      </c>
      <c r="O74" s="51">
        <v>9</v>
      </c>
    </row>
    <row r="75" spans="1:15" s="19" customFormat="1" ht="19.5" customHeight="1">
      <c r="A75" s="20" t="s">
        <v>174</v>
      </c>
      <c r="B75" s="21" t="s">
        <v>402</v>
      </c>
      <c r="C75" s="22">
        <v>36945</v>
      </c>
      <c r="D75" s="23">
        <v>36949</v>
      </c>
      <c r="E75" s="24">
        <v>9633261.68</v>
      </c>
      <c r="F75" s="25">
        <v>395759.02</v>
      </c>
      <c r="G75" s="26" t="s">
        <v>175</v>
      </c>
      <c r="H75" s="27" t="s">
        <v>19</v>
      </c>
      <c r="I75" s="28">
        <v>0</v>
      </c>
      <c r="J75" s="29">
        <v>15.46</v>
      </c>
      <c r="K75" s="29">
        <v>0</v>
      </c>
      <c r="L75" s="29">
        <v>0</v>
      </c>
      <c r="M75" s="30">
        <v>15.46</v>
      </c>
      <c r="N75" s="49">
        <v>15</v>
      </c>
      <c r="O75" s="51">
        <v>8</v>
      </c>
    </row>
    <row r="76" spans="1:15" s="19" customFormat="1" ht="19.5" customHeight="1">
      <c r="A76" s="20" t="s">
        <v>172</v>
      </c>
      <c r="B76" s="21" t="s">
        <v>403</v>
      </c>
      <c r="C76" s="22">
        <v>36964</v>
      </c>
      <c r="D76" s="23">
        <v>36965</v>
      </c>
      <c r="E76" s="24">
        <v>9634978.96</v>
      </c>
      <c r="F76" s="25">
        <v>400850.59</v>
      </c>
      <c r="G76" s="26" t="s">
        <v>173</v>
      </c>
      <c r="H76" s="27" t="s">
        <v>19</v>
      </c>
      <c r="I76" s="28">
        <v>0</v>
      </c>
      <c r="J76" s="29">
        <v>5.32</v>
      </c>
      <c r="K76" s="29">
        <v>0</v>
      </c>
      <c r="L76" s="29">
        <v>0</v>
      </c>
      <c r="M76" s="30">
        <v>5.32</v>
      </c>
      <c r="N76" s="49">
        <v>5</v>
      </c>
      <c r="O76" s="51" t="s">
        <v>14</v>
      </c>
    </row>
    <row r="77" spans="1:15" s="19" customFormat="1" ht="19.5" customHeight="1">
      <c r="A77" s="20" t="s">
        <v>170</v>
      </c>
      <c r="B77" s="21" t="s">
        <v>404</v>
      </c>
      <c r="C77" s="22">
        <v>36963</v>
      </c>
      <c r="D77" s="23">
        <v>36963</v>
      </c>
      <c r="E77" s="24">
        <v>9634538.67</v>
      </c>
      <c r="F77" s="25">
        <v>400505.01</v>
      </c>
      <c r="G77" s="26" t="s">
        <v>171</v>
      </c>
      <c r="H77" s="27" t="s">
        <v>19</v>
      </c>
      <c r="I77" s="28">
        <v>0</v>
      </c>
      <c r="J77" s="29">
        <v>5.08</v>
      </c>
      <c r="K77" s="29">
        <v>0</v>
      </c>
      <c r="L77" s="29">
        <v>0</v>
      </c>
      <c r="M77" s="30">
        <v>5.08</v>
      </c>
      <c r="N77" s="49">
        <v>4</v>
      </c>
      <c r="O77" s="51" t="s">
        <v>14</v>
      </c>
    </row>
    <row r="78" spans="1:15" s="19" customFormat="1" ht="19.5" customHeight="1">
      <c r="A78" s="20" t="s">
        <v>168</v>
      </c>
      <c r="B78" s="21" t="s">
        <v>405</v>
      </c>
      <c r="C78" s="22">
        <v>36959</v>
      </c>
      <c r="D78" s="23">
        <v>36962</v>
      </c>
      <c r="E78" s="24">
        <v>9633961.9</v>
      </c>
      <c r="F78" s="25">
        <v>401061.67</v>
      </c>
      <c r="G78" s="26" t="s">
        <v>169</v>
      </c>
      <c r="H78" s="27" t="s">
        <v>19</v>
      </c>
      <c r="I78" s="28">
        <v>0</v>
      </c>
      <c r="J78" s="29">
        <v>14.89</v>
      </c>
      <c r="K78" s="29">
        <v>0</v>
      </c>
      <c r="L78" s="29">
        <v>0</v>
      </c>
      <c r="M78" s="30">
        <v>14.89</v>
      </c>
      <c r="N78" s="49">
        <v>14</v>
      </c>
      <c r="O78" s="51" t="s">
        <v>14</v>
      </c>
    </row>
    <row r="79" spans="1:15" s="19" customFormat="1" ht="19.5" customHeight="1">
      <c r="A79" s="20" t="s">
        <v>166</v>
      </c>
      <c r="B79" s="21" t="s">
        <v>406</v>
      </c>
      <c r="C79" s="22">
        <v>36958</v>
      </c>
      <c r="D79" s="23">
        <v>36960</v>
      </c>
      <c r="E79" s="24">
        <v>9633823.66</v>
      </c>
      <c r="F79" s="25">
        <v>400642.36</v>
      </c>
      <c r="G79" s="26" t="s">
        <v>167</v>
      </c>
      <c r="H79" s="27" t="s">
        <v>19</v>
      </c>
      <c r="I79" s="28">
        <v>0</v>
      </c>
      <c r="J79" s="29">
        <v>8.05</v>
      </c>
      <c r="K79" s="29">
        <v>0</v>
      </c>
      <c r="L79" s="29">
        <v>0</v>
      </c>
      <c r="M79" s="30">
        <v>8.05</v>
      </c>
      <c r="N79" s="49">
        <v>7</v>
      </c>
      <c r="O79" s="51" t="s">
        <v>14</v>
      </c>
    </row>
    <row r="80" spans="1:15" s="19" customFormat="1" ht="19.5" customHeight="1">
      <c r="A80" s="20" t="s">
        <v>164</v>
      </c>
      <c r="B80" s="21" t="s">
        <v>407</v>
      </c>
      <c r="C80" s="22">
        <v>36953</v>
      </c>
      <c r="D80" s="23">
        <v>36955</v>
      </c>
      <c r="E80" s="24">
        <v>9634266.47</v>
      </c>
      <c r="F80" s="25">
        <v>395884.35</v>
      </c>
      <c r="G80" s="26" t="s">
        <v>165</v>
      </c>
      <c r="H80" s="27" t="s">
        <v>19</v>
      </c>
      <c r="I80" s="28">
        <v>0</v>
      </c>
      <c r="J80" s="29">
        <v>14.84</v>
      </c>
      <c r="K80" s="29">
        <v>0</v>
      </c>
      <c r="L80" s="29">
        <v>0</v>
      </c>
      <c r="M80" s="30">
        <v>14.84</v>
      </c>
      <c r="N80" s="49">
        <v>14</v>
      </c>
      <c r="O80" s="51" t="s">
        <v>14</v>
      </c>
    </row>
    <row r="81" spans="1:15" s="19" customFormat="1" ht="19.5" customHeight="1">
      <c r="A81" s="20" t="s">
        <v>163</v>
      </c>
      <c r="B81" s="21" t="s">
        <v>408</v>
      </c>
      <c r="C81" s="22">
        <v>36959</v>
      </c>
      <c r="D81" s="23">
        <v>36960</v>
      </c>
      <c r="E81" s="24">
        <v>9634975.11</v>
      </c>
      <c r="F81" s="25">
        <v>397388.42</v>
      </c>
      <c r="G81" s="26" t="s">
        <v>162</v>
      </c>
      <c r="H81" s="27" t="s">
        <v>19</v>
      </c>
      <c r="I81" s="28">
        <v>0</v>
      </c>
      <c r="J81" s="29">
        <v>4.02</v>
      </c>
      <c r="K81" s="29">
        <v>0</v>
      </c>
      <c r="L81" s="29">
        <v>0</v>
      </c>
      <c r="M81" s="30">
        <v>4.02</v>
      </c>
      <c r="N81" s="49">
        <v>4</v>
      </c>
      <c r="O81" s="51" t="s">
        <v>14</v>
      </c>
    </row>
    <row r="82" spans="1:15" s="19" customFormat="1" ht="19.5" customHeight="1">
      <c r="A82" s="20" t="s">
        <v>161</v>
      </c>
      <c r="B82" s="21" t="s">
        <v>408</v>
      </c>
      <c r="C82" s="22">
        <v>36960</v>
      </c>
      <c r="D82" s="23">
        <v>36962</v>
      </c>
      <c r="E82" s="24">
        <v>9634975.11</v>
      </c>
      <c r="F82" s="25">
        <v>397388.42</v>
      </c>
      <c r="G82" s="26" t="s">
        <v>162</v>
      </c>
      <c r="H82" s="27" t="s">
        <v>19</v>
      </c>
      <c r="I82" s="28">
        <v>0</v>
      </c>
      <c r="J82" s="29">
        <v>13.57</v>
      </c>
      <c r="K82" s="29">
        <v>0</v>
      </c>
      <c r="L82" s="29">
        <v>0</v>
      </c>
      <c r="M82" s="30">
        <v>13.57</v>
      </c>
      <c r="N82" s="49">
        <v>12</v>
      </c>
      <c r="O82" s="51" t="s">
        <v>14</v>
      </c>
    </row>
    <row r="83" spans="1:15" s="19" customFormat="1" ht="19.5" customHeight="1">
      <c r="A83" s="20" t="s">
        <v>159</v>
      </c>
      <c r="B83" s="21" t="s">
        <v>409</v>
      </c>
      <c r="C83" s="22">
        <v>36957</v>
      </c>
      <c r="D83" s="23">
        <v>36957</v>
      </c>
      <c r="E83" s="24">
        <v>9635114.86</v>
      </c>
      <c r="F83" s="25">
        <v>399407.93</v>
      </c>
      <c r="G83" s="26" t="s">
        <v>160</v>
      </c>
      <c r="H83" s="27" t="s">
        <v>19</v>
      </c>
      <c r="I83" s="28">
        <v>0</v>
      </c>
      <c r="J83" s="29">
        <v>6.84</v>
      </c>
      <c r="K83" s="29">
        <v>0</v>
      </c>
      <c r="L83" s="29">
        <v>0</v>
      </c>
      <c r="M83" s="30">
        <v>6.84</v>
      </c>
      <c r="N83" s="49">
        <v>6</v>
      </c>
      <c r="O83" s="51" t="s">
        <v>14</v>
      </c>
    </row>
    <row r="84" spans="1:15" s="19" customFormat="1" ht="19.5" customHeight="1">
      <c r="A84" s="20" t="s">
        <v>157</v>
      </c>
      <c r="B84" s="21" t="s">
        <v>410</v>
      </c>
      <c r="C84" s="22">
        <v>36955</v>
      </c>
      <c r="D84" s="23">
        <v>36956</v>
      </c>
      <c r="E84" s="24">
        <v>9634696.1</v>
      </c>
      <c r="F84" s="25">
        <v>399373.59</v>
      </c>
      <c r="G84" s="26" t="s">
        <v>158</v>
      </c>
      <c r="H84" s="27" t="s">
        <v>19</v>
      </c>
      <c r="I84" s="28">
        <v>0</v>
      </c>
      <c r="J84" s="29">
        <v>14.94</v>
      </c>
      <c r="K84" s="29">
        <v>0</v>
      </c>
      <c r="L84" s="29">
        <v>0</v>
      </c>
      <c r="M84" s="30">
        <v>14.94</v>
      </c>
      <c r="N84" s="49">
        <v>14</v>
      </c>
      <c r="O84" s="51" t="s">
        <v>14</v>
      </c>
    </row>
    <row r="85" spans="1:15" s="19" customFormat="1" ht="19.5" customHeight="1">
      <c r="A85" s="20" t="s">
        <v>155</v>
      </c>
      <c r="B85" s="21" t="s">
        <v>411</v>
      </c>
      <c r="C85" s="22">
        <v>36965</v>
      </c>
      <c r="D85" s="23">
        <v>36965</v>
      </c>
      <c r="E85" s="24">
        <v>9632666.1</v>
      </c>
      <c r="F85" s="25">
        <v>400856.32</v>
      </c>
      <c r="G85" s="26" t="s">
        <v>156</v>
      </c>
      <c r="H85" s="27" t="s">
        <v>19</v>
      </c>
      <c r="I85" s="28">
        <v>0</v>
      </c>
      <c r="J85" s="29">
        <v>7.83</v>
      </c>
      <c r="K85" s="29">
        <v>0</v>
      </c>
      <c r="L85" s="29">
        <v>0</v>
      </c>
      <c r="M85" s="30">
        <v>7.83</v>
      </c>
      <c r="N85" s="49">
        <v>7</v>
      </c>
      <c r="O85" s="51" t="s">
        <v>14</v>
      </c>
    </row>
    <row r="86" spans="1:15" s="19" customFormat="1" ht="19.5" customHeight="1">
      <c r="A86" s="20" t="s">
        <v>154</v>
      </c>
      <c r="B86" s="21" t="s">
        <v>412</v>
      </c>
      <c r="C86" s="22">
        <v>36964</v>
      </c>
      <c r="D86" s="23">
        <v>36965</v>
      </c>
      <c r="E86" s="24">
        <v>9633642.41</v>
      </c>
      <c r="F86" s="25">
        <v>400890.88</v>
      </c>
      <c r="G86" s="26" t="s">
        <v>448</v>
      </c>
      <c r="H86" s="27" t="s">
        <v>19</v>
      </c>
      <c r="I86" s="28">
        <v>0</v>
      </c>
      <c r="J86" s="29">
        <v>5.8</v>
      </c>
      <c r="K86" s="29">
        <v>0</v>
      </c>
      <c r="L86" s="29">
        <v>0</v>
      </c>
      <c r="M86" s="30">
        <v>5.8</v>
      </c>
      <c r="N86" s="49">
        <v>5</v>
      </c>
      <c r="O86" s="51" t="s">
        <v>14</v>
      </c>
    </row>
    <row r="87" spans="1:15" s="19" customFormat="1" ht="19.5" customHeight="1">
      <c r="A87" s="20" t="s">
        <v>152</v>
      </c>
      <c r="B87" s="21" t="s">
        <v>413</v>
      </c>
      <c r="C87" s="22">
        <v>36824</v>
      </c>
      <c r="D87" s="23">
        <v>36824</v>
      </c>
      <c r="E87" s="24">
        <v>9633072.81</v>
      </c>
      <c r="F87" s="25">
        <v>416008.65</v>
      </c>
      <c r="G87" s="26" t="s">
        <v>153</v>
      </c>
      <c r="H87" s="27" t="s">
        <v>19</v>
      </c>
      <c r="I87" s="28">
        <v>0</v>
      </c>
      <c r="J87" s="29">
        <v>7.51</v>
      </c>
      <c r="K87" s="29">
        <v>0</v>
      </c>
      <c r="L87" s="29">
        <v>0</v>
      </c>
      <c r="M87" s="30">
        <v>7.51</v>
      </c>
      <c r="N87" s="49">
        <v>3</v>
      </c>
      <c r="O87" s="51">
        <v>2</v>
      </c>
    </row>
    <row r="88" spans="1:15" s="19" customFormat="1" ht="19.5" customHeight="1">
      <c r="A88" s="20" t="s">
        <v>150</v>
      </c>
      <c r="B88" s="21" t="s">
        <v>413</v>
      </c>
      <c r="C88" s="22">
        <v>36820</v>
      </c>
      <c r="D88" s="23">
        <v>36822</v>
      </c>
      <c r="E88" s="24">
        <v>9632952.74</v>
      </c>
      <c r="F88" s="25">
        <v>415864.64</v>
      </c>
      <c r="G88" s="26" t="s">
        <v>151</v>
      </c>
      <c r="H88" s="27" t="s">
        <v>19</v>
      </c>
      <c r="I88" s="28">
        <v>0</v>
      </c>
      <c r="J88" s="29">
        <v>13.74</v>
      </c>
      <c r="K88" s="29">
        <v>0</v>
      </c>
      <c r="L88" s="29">
        <v>0</v>
      </c>
      <c r="M88" s="30">
        <v>13.74</v>
      </c>
      <c r="N88" s="49">
        <v>13</v>
      </c>
      <c r="O88" s="51">
        <v>7</v>
      </c>
    </row>
    <row r="89" spans="1:15" s="19" customFormat="1" ht="19.5" customHeight="1">
      <c r="A89" s="20" t="s">
        <v>149</v>
      </c>
      <c r="B89" s="21" t="s">
        <v>414</v>
      </c>
      <c r="C89" s="22">
        <v>36832</v>
      </c>
      <c r="D89" s="23">
        <v>36833</v>
      </c>
      <c r="E89" s="24">
        <v>9632666.72</v>
      </c>
      <c r="F89" s="25">
        <v>412081.92</v>
      </c>
      <c r="G89" s="26" t="s">
        <v>447</v>
      </c>
      <c r="H89" s="27" t="s">
        <v>19</v>
      </c>
      <c r="I89" s="28">
        <v>0</v>
      </c>
      <c r="J89" s="29">
        <v>9.62</v>
      </c>
      <c r="K89" s="29">
        <v>0</v>
      </c>
      <c r="L89" s="29">
        <v>0</v>
      </c>
      <c r="M89" s="30">
        <v>9.62</v>
      </c>
      <c r="N89" s="49">
        <v>9</v>
      </c>
      <c r="O89" s="51">
        <v>5</v>
      </c>
    </row>
    <row r="90" spans="1:15" s="19" customFormat="1" ht="19.5" customHeight="1">
      <c r="A90" s="20" t="s">
        <v>147</v>
      </c>
      <c r="B90" s="21" t="s">
        <v>304</v>
      </c>
      <c r="C90" s="22">
        <v>36826</v>
      </c>
      <c r="D90" s="23">
        <v>36830</v>
      </c>
      <c r="E90" s="24">
        <v>9632724.93</v>
      </c>
      <c r="F90" s="25">
        <v>416193.14</v>
      </c>
      <c r="G90" s="26" t="s">
        <v>148</v>
      </c>
      <c r="H90" s="27" t="s">
        <v>19</v>
      </c>
      <c r="I90" s="28">
        <v>0</v>
      </c>
      <c r="J90" s="29">
        <v>12.5</v>
      </c>
      <c r="K90" s="29">
        <v>0</v>
      </c>
      <c r="L90" s="29">
        <v>0</v>
      </c>
      <c r="M90" s="30">
        <v>12.5</v>
      </c>
      <c r="N90" s="49">
        <v>12</v>
      </c>
      <c r="O90" s="51">
        <v>6</v>
      </c>
    </row>
    <row r="91" spans="1:15" s="19" customFormat="1" ht="19.5" customHeight="1">
      <c r="A91" s="20" t="s">
        <v>146</v>
      </c>
      <c r="B91" s="21" t="s">
        <v>414</v>
      </c>
      <c r="C91" s="22">
        <v>36837</v>
      </c>
      <c r="D91" s="23">
        <v>36837</v>
      </c>
      <c r="E91" s="24">
        <v>9632201.72</v>
      </c>
      <c r="F91" s="25">
        <v>412112.32</v>
      </c>
      <c r="G91" s="26" t="s">
        <v>449</v>
      </c>
      <c r="H91" s="27" t="s">
        <v>19</v>
      </c>
      <c r="I91" s="28">
        <v>0</v>
      </c>
      <c r="J91" s="29">
        <v>27.65</v>
      </c>
      <c r="K91" s="29">
        <v>0</v>
      </c>
      <c r="L91" s="29">
        <v>0</v>
      </c>
      <c r="M91" s="30">
        <v>27.65</v>
      </c>
      <c r="N91" s="49">
        <v>27</v>
      </c>
      <c r="O91" s="51">
        <v>14</v>
      </c>
    </row>
    <row r="92" spans="1:15" s="19" customFormat="1" ht="19.5" customHeight="1">
      <c r="A92" s="20" t="s">
        <v>145</v>
      </c>
      <c r="B92" s="21" t="s">
        <v>415</v>
      </c>
      <c r="C92" s="22">
        <v>36834</v>
      </c>
      <c r="D92" s="23">
        <v>36834</v>
      </c>
      <c r="E92" s="24">
        <v>9633672.73</v>
      </c>
      <c r="F92" s="25">
        <v>412775.02</v>
      </c>
      <c r="G92" s="26" t="s">
        <v>144</v>
      </c>
      <c r="H92" s="27" t="s">
        <v>19</v>
      </c>
      <c r="I92" s="28">
        <v>0</v>
      </c>
      <c r="J92" s="29">
        <v>1.75</v>
      </c>
      <c r="K92" s="29">
        <v>0</v>
      </c>
      <c r="L92" s="29">
        <v>0</v>
      </c>
      <c r="M92" s="30">
        <v>1.75</v>
      </c>
      <c r="N92" s="49">
        <v>1</v>
      </c>
      <c r="O92" s="51" t="s">
        <v>14</v>
      </c>
    </row>
    <row r="93" spans="1:15" s="19" customFormat="1" ht="19.5" customHeight="1">
      <c r="A93" s="20" t="s">
        <v>143</v>
      </c>
      <c r="B93" s="21" t="s">
        <v>415</v>
      </c>
      <c r="C93" s="22">
        <v>36835</v>
      </c>
      <c r="D93" s="23">
        <v>36835</v>
      </c>
      <c r="E93" s="24">
        <v>9633672.73</v>
      </c>
      <c r="F93" s="25">
        <v>412772.02</v>
      </c>
      <c r="G93" s="26" t="s">
        <v>144</v>
      </c>
      <c r="H93" s="27" t="s">
        <v>19</v>
      </c>
      <c r="I93" s="28">
        <v>0</v>
      </c>
      <c r="J93" s="29">
        <v>1.37</v>
      </c>
      <c r="K93" s="29">
        <v>0</v>
      </c>
      <c r="L93" s="29">
        <v>0</v>
      </c>
      <c r="M93" s="30">
        <v>1.37</v>
      </c>
      <c r="N93" s="49">
        <v>1</v>
      </c>
      <c r="O93" s="51" t="s">
        <v>14</v>
      </c>
    </row>
    <row r="94" spans="1:15" s="19" customFormat="1" ht="19.5" customHeight="1">
      <c r="A94" s="20" t="s">
        <v>141</v>
      </c>
      <c r="B94" s="21" t="s">
        <v>304</v>
      </c>
      <c r="C94" s="22">
        <v>36857</v>
      </c>
      <c r="D94" s="23">
        <v>36859</v>
      </c>
      <c r="E94" s="24">
        <v>9632588.6</v>
      </c>
      <c r="F94" s="25">
        <v>416281.89</v>
      </c>
      <c r="G94" s="26" t="s">
        <v>142</v>
      </c>
      <c r="H94" s="27" t="s">
        <v>19</v>
      </c>
      <c r="I94" s="28">
        <v>0</v>
      </c>
      <c r="J94" s="29">
        <v>12.04</v>
      </c>
      <c r="K94" s="29">
        <v>0</v>
      </c>
      <c r="L94" s="29">
        <v>0</v>
      </c>
      <c r="M94" s="30">
        <v>12.04</v>
      </c>
      <c r="N94" s="49">
        <v>11</v>
      </c>
      <c r="O94" s="51">
        <v>6</v>
      </c>
    </row>
    <row r="95" spans="1:15" s="19" customFormat="1" ht="19.5" customHeight="1">
      <c r="A95" s="20" t="s">
        <v>139</v>
      </c>
      <c r="B95" s="21" t="s">
        <v>304</v>
      </c>
      <c r="C95" s="22">
        <v>36861</v>
      </c>
      <c r="D95" s="23">
        <v>36863</v>
      </c>
      <c r="E95" s="24">
        <v>9632697.22</v>
      </c>
      <c r="F95" s="25">
        <v>416063.94</v>
      </c>
      <c r="G95" s="26" t="s">
        <v>140</v>
      </c>
      <c r="H95" s="27" t="s">
        <v>19</v>
      </c>
      <c r="I95" s="28">
        <v>0</v>
      </c>
      <c r="J95" s="29">
        <v>14.77</v>
      </c>
      <c r="K95" s="29">
        <v>0</v>
      </c>
      <c r="L95" s="29">
        <v>0</v>
      </c>
      <c r="M95" s="30">
        <v>14.77</v>
      </c>
      <c r="N95" s="49">
        <v>14</v>
      </c>
      <c r="O95" s="51">
        <v>7</v>
      </c>
    </row>
    <row r="96" spans="1:15" s="19" customFormat="1" ht="19.5" customHeight="1">
      <c r="A96" s="20" t="s">
        <v>137</v>
      </c>
      <c r="B96" s="21" t="s">
        <v>416</v>
      </c>
      <c r="C96" s="22">
        <v>36866</v>
      </c>
      <c r="D96" s="23">
        <v>36868</v>
      </c>
      <c r="E96" s="24">
        <v>9632356.41</v>
      </c>
      <c r="F96" s="25">
        <v>414987.91</v>
      </c>
      <c r="G96" s="26" t="s">
        <v>138</v>
      </c>
      <c r="H96" s="27" t="s">
        <v>19</v>
      </c>
      <c r="I96" s="28">
        <v>0</v>
      </c>
      <c r="J96" s="29">
        <v>11.38</v>
      </c>
      <c r="K96" s="29">
        <v>0</v>
      </c>
      <c r="L96" s="29">
        <v>0</v>
      </c>
      <c r="M96" s="30">
        <v>11.38</v>
      </c>
      <c r="N96" s="49">
        <v>11</v>
      </c>
      <c r="O96" s="51">
        <v>6</v>
      </c>
    </row>
    <row r="97" spans="1:15" s="19" customFormat="1" ht="19.5" customHeight="1">
      <c r="A97" s="20" t="s">
        <v>135</v>
      </c>
      <c r="B97" s="21" t="s">
        <v>417</v>
      </c>
      <c r="C97" s="22">
        <v>36851</v>
      </c>
      <c r="D97" s="23">
        <v>36853</v>
      </c>
      <c r="E97" s="24">
        <v>9630905.8</v>
      </c>
      <c r="F97" s="25">
        <v>411854.39</v>
      </c>
      <c r="G97" s="26" t="s">
        <v>136</v>
      </c>
      <c r="H97" s="27" t="s">
        <v>19</v>
      </c>
      <c r="I97" s="28">
        <v>0</v>
      </c>
      <c r="J97" s="29">
        <v>12.03</v>
      </c>
      <c r="K97" s="29">
        <v>0</v>
      </c>
      <c r="L97" s="29">
        <v>0</v>
      </c>
      <c r="M97" s="30">
        <v>12.03</v>
      </c>
      <c r="N97" s="49">
        <v>11</v>
      </c>
      <c r="O97" s="51">
        <v>6</v>
      </c>
    </row>
    <row r="98" spans="1:15" s="19" customFormat="1" ht="19.5" customHeight="1">
      <c r="A98" s="20" t="s">
        <v>133</v>
      </c>
      <c r="B98" s="21" t="s">
        <v>418</v>
      </c>
      <c r="C98" s="22">
        <v>36897</v>
      </c>
      <c r="D98" s="23">
        <v>36898</v>
      </c>
      <c r="E98" s="24">
        <v>9634359.97</v>
      </c>
      <c r="F98" s="25">
        <v>418693.29</v>
      </c>
      <c r="G98" s="26" t="s">
        <v>134</v>
      </c>
      <c r="H98" s="27" t="s">
        <v>19</v>
      </c>
      <c r="I98" s="28">
        <v>0</v>
      </c>
      <c r="J98" s="29">
        <v>5.25</v>
      </c>
      <c r="K98" s="29">
        <v>0</v>
      </c>
      <c r="L98" s="29">
        <v>0</v>
      </c>
      <c r="M98" s="30">
        <v>5.25</v>
      </c>
      <c r="N98" s="49">
        <v>5</v>
      </c>
      <c r="O98" s="51">
        <v>3</v>
      </c>
    </row>
    <row r="99" spans="1:15" s="19" customFormat="1" ht="19.5" customHeight="1">
      <c r="A99" s="20" t="s">
        <v>131</v>
      </c>
      <c r="B99" s="21" t="s">
        <v>418</v>
      </c>
      <c r="C99" s="22">
        <v>36903</v>
      </c>
      <c r="D99" s="23">
        <v>36909</v>
      </c>
      <c r="E99" s="24">
        <v>9634676.22</v>
      </c>
      <c r="F99" s="25">
        <v>418689.62</v>
      </c>
      <c r="G99" s="26" t="s">
        <v>132</v>
      </c>
      <c r="H99" s="27" t="s">
        <v>19</v>
      </c>
      <c r="I99" s="28">
        <v>0</v>
      </c>
      <c r="J99" s="29">
        <v>9.78</v>
      </c>
      <c r="K99" s="29">
        <v>0</v>
      </c>
      <c r="L99" s="29">
        <v>0</v>
      </c>
      <c r="M99" s="30">
        <v>9.78</v>
      </c>
      <c r="N99" s="49">
        <v>9</v>
      </c>
      <c r="O99" s="51">
        <v>7</v>
      </c>
    </row>
    <row r="100" spans="1:15" s="19" customFormat="1" ht="19.5" customHeight="1">
      <c r="A100" s="20" t="s">
        <v>129</v>
      </c>
      <c r="B100" s="21" t="s">
        <v>418</v>
      </c>
      <c r="C100" s="22">
        <v>36910</v>
      </c>
      <c r="D100" s="23">
        <v>36921</v>
      </c>
      <c r="E100" s="24">
        <v>9634856.25</v>
      </c>
      <c r="F100" s="25">
        <v>418692.44</v>
      </c>
      <c r="G100" s="26" t="s">
        <v>130</v>
      </c>
      <c r="H100" s="27" t="s">
        <v>19</v>
      </c>
      <c r="I100" s="28">
        <v>0</v>
      </c>
      <c r="J100" s="29">
        <v>20.32</v>
      </c>
      <c r="K100" s="29">
        <v>0</v>
      </c>
      <c r="L100" s="29">
        <v>0</v>
      </c>
      <c r="M100" s="30">
        <v>20.32</v>
      </c>
      <c r="N100" s="49">
        <v>20</v>
      </c>
      <c r="O100" s="51">
        <v>19</v>
      </c>
    </row>
    <row r="101" spans="1:15" s="19" customFormat="1" ht="19.5" customHeight="1">
      <c r="A101" s="20" t="s">
        <v>127</v>
      </c>
      <c r="B101" s="21" t="s">
        <v>418</v>
      </c>
      <c r="C101" s="22">
        <v>36924</v>
      </c>
      <c r="D101" s="23">
        <v>36929</v>
      </c>
      <c r="E101" s="24">
        <v>9634189.52</v>
      </c>
      <c r="F101" s="25">
        <v>418629.26</v>
      </c>
      <c r="G101" s="26" t="s">
        <v>128</v>
      </c>
      <c r="H101" s="27" t="s">
        <v>19</v>
      </c>
      <c r="I101" s="28">
        <v>0</v>
      </c>
      <c r="J101" s="29">
        <v>15.49</v>
      </c>
      <c r="K101" s="29">
        <v>0</v>
      </c>
      <c r="L101" s="29">
        <v>0</v>
      </c>
      <c r="M101" s="30">
        <v>15.49</v>
      </c>
      <c r="N101" s="49">
        <v>15</v>
      </c>
      <c r="O101" s="51">
        <v>14</v>
      </c>
    </row>
    <row r="102" spans="1:15" s="19" customFormat="1" ht="19.5" customHeight="1">
      <c r="A102" s="20" t="s">
        <v>126</v>
      </c>
      <c r="B102" s="21" t="s">
        <v>419</v>
      </c>
      <c r="C102" s="22">
        <v>36930</v>
      </c>
      <c r="D102" s="23">
        <v>36931</v>
      </c>
      <c r="E102" s="24">
        <v>9633308.82</v>
      </c>
      <c r="F102" s="25">
        <v>415905.46</v>
      </c>
      <c r="G102" s="26" t="s">
        <v>124</v>
      </c>
      <c r="H102" s="27" t="s">
        <v>19</v>
      </c>
      <c r="I102" s="28">
        <v>0</v>
      </c>
      <c r="J102" s="29">
        <v>2.6</v>
      </c>
      <c r="K102" s="29">
        <v>0</v>
      </c>
      <c r="L102" s="29">
        <v>0</v>
      </c>
      <c r="M102" s="30">
        <v>2.6</v>
      </c>
      <c r="N102" s="49">
        <v>2</v>
      </c>
      <c r="O102" s="51">
        <v>1</v>
      </c>
    </row>
    <row r="103" spans="1:15" s="19" customFormat="1" ht="19.5" customHeight="1">
      <c r="A103" s="20" t="s">
        <v>125</v>
      </c>
      <c r="B103" s="21" t="s">
        <v>419</v>
      </c>
      <c r="C103" s="22">
        <v>36931</v>
      </c>
      <c r="D103" s="23">
        <v>36931</v>
      </c>
      <c r="E103" s="24">
        <v>9633308.82</v>
      </c>
      <c r="F103" s="25">
        <v>415905.46</v>
      </c>
      <c r="G103" s="26" t="s">
        <v>124</v>
      </c>
      <c r="H103" s="27" t="s">
        <v>19</v>
      </c>
      <c r="I103" s="28">
        <v>0</v>
      </c>
      <c r="J103" s="29">
        <v>1.48</v>
      </c>
      <c r="K103" s="29">
        <v>0</v>
      </c>
      <c r="L103" s="29">
        <v>0</v>
      </c>
      <c r="M103" s="30">
        <v>1.48</v>
      </c>
      <c r="N103" s="49">
        <v>1</v>
      </c>
      <c r="O103" s="51" t="s">
        <v>14</v>
      </c>
    </row>
    <row r="104" spans="1:15" s="19" customFormat="1" ht="19.5" customHeight="1">
      <c r="A104" s="20" t="s">
        <v>123</v>
      </c>
      <c r="B104" s="21" t="s">
        <v>419</v>
      </c>
      <c r="C104" s="22">
        <v>36931</v>
      </c>
      <c r="D104" s="23">
        <v>36935</v>
      </c>
      <c r="E104" s="24">
        <v>9633308.82</v>
      </c>
      <c r="F104" s="25">
        <v>415905.46</v>
      </c>
      <c r="G104" s="26" t="s">
        <v>124</v>
      </c>
      <c r="H104" s="27" t="s">
        <v>19</v>
      </c>
      <c r="I104" s="28">
        <v>0</v>
      </c>
      <c r="J104" s="29">
        <v>11.61</v>
      </c>
      <c r="K104" s="29">
        <v>0</v>
      </c>
      <c r="L104" s="29">
        <v>0</v>
      </c>
      <c r="M104" s="30">
        <v>11.61</v>
      </c>
      <c r="N104" s="49">
        <v>11</v>
      </c>
      <c r="O104" s="51">
        <v>9</v>
      </c>
    </row>
    <row r="105" spans="1:15" s="19" customFormat="1" ht="19.5" customHeight="1">
      <c r="A105" s="20" t="s">
        <v>121</v>
      </c>
      <c r="B105" s="21" t="s">
        <v>419</v>
      </c>
      <c r="C105" s="22">
        <v>36940</v>
      </c>
      <c r="D105" s="23">
        <v>36944</v>
      </c>
      <c r="E105" s="24">
        <v>9633183.53</v>
      </c>
      <c r="F105" s="25">
        <v>415499.39</v>
      </c>
      <c r="G105" s="26" t="s">
        <v>122</v>
      </c>
      <c r="H105" s="27" t="s">
        <v>19</v>
      </c>
      <c r="I105" s="28">
        <v>0</v>
      </c>
      <c r="J105" s="29">
        <v>16.1</v>
      </c>
      <c r="K105" s="29">
        <v>0</v>
      </c>
      <c r="L105" s="29">
        <v>0</v>
      </c>
      <c r="M105" s="30">
        <v>16.1</v>
      </c>
      <c r="N105" s="49">
        <v>15</v>
      </c>
      <c r="O105" s="51">
        <v>15</v>
      </c>
    </row>
    <row r="106" spans="1:15" s="19" customFormat="1" ht="19.5" customHeight="1">
      <c r="A106" s="31" t="s">
        <v>119</v>
      </c>
      <c r="B106" s="32" t="s">
        <v>419</v>
      </c>
      <c r="C106" s="33">
        <v>36949</v>
      </c>
      <c r="D106" s="34">
        <v>36951</v>
      </c>
      <c r="E106" s="35">
        <v>9633277.21</v>
      </c>
      <c r="F106" s="36">
        <v>415791.61</v>
      </c>
      <c r="G106" s="37" t="s">
        <v>120</v>
      </c>
      <c r="H106" s="38" t="s">
        <v>19</v>
      </c>
      <c r="I106" s="39">
        <v>0</v>
      </c>
      <c r="J106" s="40">
        <v>14.38</v>
      </c>
      <c r="K106" s="40">
        <v>0</v>
      </c>
      <c r="L106" s="40">
        <v>0</v>
      </c>
      <c r="M106" s="41">
        <v>14.38</v>
      </c>
      <c r="N106" s="52">
        <v>14</v>
      </c>
      <c r="O106" s="54">
        <v>13</v>
      </c>
    </row>
    <row r="107" spans="1:15" s="19" customFormat="1" ht="12" customHeight="1">
      <c r="A107" s="171" t="s">
        <v>282</v>
      </c>
      <c r="B107" s="172"/>
      <c r="C107" s="172"/>
      <c r="D107" s="172"/>
      <c r="E107" s="172"/>
      <c r="F107" s="172"/>
      <c r="G107" s="172"/>
      <c r="H107" s="173"/>
      <c r="I107" s="177">
        <v>85.83</v>
      </c>
      <c r="J107" s="161">
        <v>750.14</v>
      </c>
      <c r="K107" s="161">
        <v>0.04</v>
      </c>
      <c r="L107" s="161">
        <v>0</v>
      </c>
      <c r="M107" s="163">
        <v>836.01</v>
      </c>
      <c r="N107" s="165"/>
      <c r="O107" s="167"/>
    </row>
    <row r="108" spans="1:15" s="19" customFormat="1" ht="12" customHeight="1">
      <c r="A108" s="174"/>
      <c r="B108" s="175"/>
      <c r="C108" s="175"/>
      <c r="D108" s="175"/>
      <c r="E108" s="175"/>
      <c r="F108" s="175"/>
      <c r="G108" s="175"/>
      <c r="H108" s="176"/>
      <c r="I108" s="178"/>
      <c r="J108" s="162"/>
      <c r="K108" s="162"/>
      <c r="L108" s="162"/>
      <c r="M108" s="164"/>
      <c r="N108" s="168"/>
      <c r="O108" s="170"/>
    </row>
    <row r="109" ht="6" customHeight="1"/>
    <row r="111" ht="12.75">
      <c r="M111" s="115"/>
    </row>
  </sheetData>
  <mergeCells count="33">
    <mergeCell ref="A55:B56"/>
    <mergeCell ref="C55:L55"/>
    <mergeCell ref="C56:L58"/>
    <mergeCell ref="M57:O57"/>
    <mergeCell ref="G60:G61"/>
    <mergeCell ref="H60:H61"/>
    <mergeCell ref="I60:M60"/>
    <mergeCell ref="N60:O60"/>
    <mergeCell ref="I6:M6"/>
    <mergeCell ref="B6:B7"/>
    <mergeCell ref="G6:G7"/>
    <mergeCell ref="H6:H7"/>
    <mergeCell ref="E6:F6"/>
    <mergeCell ref="L107:L108"/>
    <mergeCell ref="C2:L4"/>
    <mergeCell ref="A59:O59"/>
    <mergeCell ref="A60:A61"/>
    <mergeCell ref="B60:B61"/>
    <mergeCell ref="C60:D60"/>
    <mergeCell ref="E60:F60"/>
    <mergeCell ref="M107:M108"/>
    <mergeCell ref="N107:O108"/>
    <mergeCell ref="M3:O3"/>
    <mergeCell ref="K107:K108"/>
    <mergeCell ref="A1:B2"/>
    <mergeCell ref="A107:H108"/>
    <mergeCell ref="I107:I108"/>
    <mergeCell ref="J107:J108"/>
    <mergeCell ref="C6:D6"/>
    <mergeCell ref="C1:L1"/>
    <mergeCell ref="A5:O5"/>
    <mergeCell ref="A6:A7"/>
    <mergeCell ref="N6:O6"/>
  </mergeCells>
  <printOptions horizontalCentered="1"/>
  <pageMargins left="0.1968503937007874" right="0.1968503937007874" top="0.7874015748031497" bottom="0.3937007874015748" header="0.3937007874015748" footer="0.11811023622047245"/>
  <pageSetup horizontalDpi="300" verticalDpi="300" orientation="portrait" paperSize="8" scale="10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21"/>
  <dimension ref="A1:K69"/>
  <sheetViews>
    <sheetView tabSelected="1" workbookViewId="0" topLeftCell="A41">
      <selection activeCell="H49" sqref="H49"/>
    </sheetView>
  </sheetViews>
  <sheetFormatPr defaultColWidth="8.88671875" defaultRowHeight="15"/>
  <cols>
    <col min="1" max="1" width="6.88671875" style="1" customWidth="1"/>
    <col min="2" max="2" width="13.5546875" style="1" customWidth="1"/>
    <col min="3" max="3" width="6.77734375" style="1" customWidth="1"/>
    <col min="4" max="4" width="6.4453125" style="1" customWidth="1"/>
    <col min="5" max="5" width="8.4453125" style="1" customWidth="1"/>
    <col min="6" max="6" width="7.6640625" style="1" customWidth="1"/>
    <col min="7" max="7" width="6.10546875" style="1" customWidth="1"/>
    <col min="8" max="8" width="5.21484375" style="1" customWidth="1"/>
    <col min="9" max="9" width="5.5546875" style="1" customWidth="1"/>
    <col min="10" max="10" width="5.99609375" style="1" customWidth="1"/>
    <col min="11" max="11" width="6.3359375" style="1" customWidth="1"/>
    <col min="12" max="16384" width="7.10546875" style="1" customWidth="1"/>
  </cols>
  <sheetData>
    <row r="1" spans="1:11" ht="15" customHeight="1" thickTop="1">
      <c r="A1" s="146" t="s">
        <v>24</v>
      </c>
      <c r="B1" s="185"/>
      <c r="C1" s="185"/>
      <c r="D1" s="191" t="s">
        <v>15</v>
      </c>
      <c r="E1" s="192"/>
      <c r="F1" s="192"/>
      <c r="G1" s="192"/>
      <c r="H1" s="192"/>
      <c r="I1" s="144"/>
      <c r="J1" s="144"/>
      <c r="K1" s="182"/>
    </row>
    <row r="2" spans="1:11" ht="16.5" customHeight="1">
      <c r="A2" s="148"/>
      <c r="B2" s="186"/>
      <c r="C2" s="186"/>
      <c r="D2" s="132" t="s">
        <v>27</v>
      </c>
      <c r="E2" s="133"/>
      <c r="F2" s="133"/>
      <c r="G2" s="133"/>
      <c r="H2" s="133"/>
      <c r="I2" s="183"/>
      <c r="J2" s="183"/>
      <c r="K2" s="184"/>
    </row>
    <row r="3" spans="1:11" ht="15.75" customHeight="1">
      <c r="A3" s="42"/>
      <c r="B3" s="187" t="s">
        <v>25</v>
      </c>
      <c r="C3" s="188"/>
      <c r="D3" s="132"/>
      <c r="E3" s="133"/>
      <c r="F3" s="133"/>
      <c r="G3" s="133"/>
      <c r="H3" s="133"/>
      <c r="I3" s="180" t="s">
        <v>300</v>
      </c>
      <c r="J3" s="180"/>
      <c r="K3" s="181"/>
    </row>
    <row r="4" spans="1:11" ht="13.5" customHeight="1" thickBot="1">
      <c r="A4" s="4"/>
      <c r="B4" s="189" t="s">
        <v>26</v>
      </c>
      <c r="C4" s="190"/>
      <c r="D4" s="135"/>
      <c r="E4" s="136"/>
      <c r="F4" s="136"/>
      <c r="G4" s="136"/>
      <c r="H4" s="136"/>
      <c r="I4" s="193"/>
      <c r="J4" s="193"/>
      <c r="K4" s="194"/>
    </row>
    <row r="5" spans="1:11" ht="23.25" customHeight="1" thickBot="1" thickTop="1">
      <c r="A5" s="129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1"/>
    </row>
    <row r="6" spans="1:11" s="3" customFormat="1" ht="15.75" customHeight="1" thickTop="1">
      <c r="A6" s="138" t="s">
        <v>1</v>
      </c>
      <c r="B6" s="140" t="s">
        <v>2</v>
      </c>
      <c r="C6" s="122" t="s">
        <v>3</v>
      </c>
      <c r="D6" s="154"/>
      <c r="E6" s="120" t="s">
        <v>4</v>
      </c>
      <c r="F6" s="121"/>
      <c r="G6" s="117" t="s">
        <v>5</v>
      </c>
      <c r="H6" s="122" t="s">
        <v>20</v>
      </c>
      <c r="I6" s="150"/>
      <c r="J6" s="151"/>
      <c r="K6" s="197"/>
    </row>
    <row r="7" spans="1:11" s="3" customFormat="1" ht="21" customHeight="1" thickBot="1">
      <c r="A7" s="139"/>
      <c r="B7" s="153"/>
      <c r="C7" s="5" t="s">
        <v>7</v>
      </c>
      <c r="D7" s="6" t="s">
        <v>8</v>
      </c>
      <c r="E7" s="5" t="s">
        <v>9</v>
      </c>
      <c r="F7" s="7" t="s">
        <v>10</v>
      </c>
      <c r="G7" s="118"/>
      <c r="H7" s="7" t="s">
        <v>11</v>
      </c>
      <c r="I7" s="7" t="s">
        <v>21</v>
      </c>
      <c r="J7" s="7" t="s">
        <v>22</v>
      </c>
      <c r="K7" s="45" t="s">
        <v>12</v>
      </c>
    </row>
    <row r="8" spans="1:11" s="19" customFormat="1" ht="17.25" customHeight="1">
      <c r="A8" s="20" t="s">
        <v>308</v>
      </c>
      <c r="B8" s="21" t="s">
        <v>422</v>
      </c>
      <c r="C8" s="22">
        <v>36868</v>
      </c>
      <c r="D8" s="23">
        <v>36870</v>
      </c>
      <c r="E8" s="24">
        <v>9621323</v>
      </c>
      <c r="F8" s="25">
        <v>392690</v>
      </c>
      <c r="G8" s="71" t="s">
        <v>309</v>
      </c>
      <c r="H8" s="29">
        <v>12.41</v>
      </c>
      <c r="I8" s="73">
        <v>0</v>
      </c>
      <c r="J8" s="29">
        <v>0</v>
      </c>
      <c r="K8" s="69">
        <f aca="true" t="shared" si="0" ref="K8:K43">H8</f>
        <v>12.41</v>
      </c>
    </row>
    <row r="9" spans="1:11" s="19" customFormat="1" ht="17.25" customHeight="1">
      <c r="A9" s="20" t="s">
        <v>310</v>
      </c>
      <c r="B9" s="21" t="s">
        <v>422</v>
      </c>
      <c r="C9" s="22">
        <v>36867</v>
      </c>
      <c r="D9" s="23">
        <v>36875</v>
      </c>
      <c r="E9" s="24">
        <v>9621333</v>
      </c>
      <c r="F9" s="25">
        <v>392846</v>
      </c>
      <c r="G9" s="71" t="s">
        <v>309</v>
      </c>
      <c r="H9" s="29">
        <v>13</v>
      </c>
      <c r="I9" s="29">
        <v>0</v>
      </c>
      <c r="J9" s="29">
        <v>0</v>
      </c>
      <c r="K9" s="69">
        <f t="shared" si="0"/>
        <v>13</v>
      </c>
    </row>
    <row r="10" spans="1:11" s="19" customFormat="1" ht="17.25" customHeight="1">
      <c r="A10" s="20" t="s">
        <v>311</v>
      </c>
      <c r="B10" s="21" t="s">
        <v>422</v>
      </c>
      <c r="C10" s="22">
        <v>36871</v>
      </c>
      <c r="D10" s="23">
        <v>36874</v>
      </c>
      <c r="E10" s="24">
        <v>9621200</v>
      </c>
      <c r="F10" s="25">
        <v>392681</v>
      </c>
      <c r="G10" s="71" t="s">
        <v>309</v>
      </c>
      <c r="H10" s="29">
        <v>13</v>
      </c>
      <c r="I10" s="29">
        <v>0</v>
      </c>
      <c r="J10" s="29">
        <v>0</v>
      </c>
      <c r="K10" s="69">
        <f t="shared" si="0"/>
        <v>13</v>
      </c>
    </row>
    <row r="11" spans="1:11" s="19" customFormat="1" ht="17.25" customHeight="1">
      <c r="A11" s="20" t="s">
        <v>312</v>
      </c>
      <c r="B11" s="21" t="s">
        <v>422</v>
      </c>
      <c r="C11" s="22">
        <v>36868</v>
      </c>
      <c r="D11" s="23">
        <v>36878</v>
      </c>
      <c r="E11" s="24">
        <v>9621200</v>
      </c>
      <c r="F11" s="25">
        <v>392586</v>
      </c>
      <c r="G11" s="71" t="s">
        <v>309</v>
      </c>
      <c r="H11" s="29">
        <v>13</v>
      </c>
      <c r="I11" s="29">
        <v>0</v>
      </c>
      <c r="J11" s="29">
        <v>0</v>
      </c>
      <c r="K11" s="69">
        <f t="shared" si="0"/>
        <v>13</v>
      </c>
    </row>
    <row r="12" spans="1:11" s="19" customFormat="1" ht="17.25" customHeight="1">
      <c r="A12" s="20" t="s">
        <v>313</v>
      </c>
      <c r="B12" s="21" t="s">
        <v>422</v>
      </c>
      <c r="C12" s="22">
        <v>36895</v>
      </c>
      <c r="D12" s="23">
        <v>36897</v>
      </c>
      <c r="E12" s="24">
        <v>9621701</v>
      </c>
      <c r="F12" s="25">
        <v>392627</v>
      </c>
      <c r="G12" s="71" t="s">
        <v>309</v>
      </c>
      <c r="H12" s="29">
        <v>13</v>
      </c>
      <c r="I12" s="29">
        <v>0</v>
      </c>
      <c r="J12" s="29">
        <v>0</v>
      </c>
      <c r="K12" s="69">
        <f t="shared" si="0"/>
        <v>13</v>
      </c>
    </row>
    <row r="13" spans="1:11" s="19" customFormat="1" ht="17.25" customHeight="1">
      <c r="A13" s="20" t="s">
        <v>314</v>
      </c>
      <c r="B13" s="21" t="s">
        <v>422</v>
      </c>
      <c r="C13" s="22">
        <v>36916</v>
      </c>
      <c r="D13" s="23">
        <v>36917</v>
      </c>
      <c r="E13" s="24">
        <v>9621669</v>
      </c>
      <c r="F13" s="25">
        <v>392589</v>
      </c>
      <c r="G13" s="71" t="s">
        <v>309</v>
      </c>
      <c r="H13" s="29">
        <v>12</v>
      </c>
      <c r="I13" s="29">
        <v>0</v>
      </c>
      <c r="J13" s="29">
        <v>0</v>
      </c>
      <c r="K13" s="69">
        <f t="shared" si="0"/>
        <v>12</v>
      </c>
    </row>
    <row r="14" spans="1:11" s="19" customFormat="1" ht="17.25" customHeight="1">
      <c r="A14" s="20" t="s">
        <v>423</v>
      </c>
      <c r="B14" s="21" t="s">
        <v>422</v>
      </c>
      <c r="C14" s="22">
        <v>36879</v>
      </c>
      <c r="D14" s="23">
        <v>36879</v>
      </c>
      <c r="E14" s="24">
        <v>9619854.21</v>
      </c>
      <c r="F14" s="25">
        <v>396292.9</v>
      </c>
      <c r="G14" s="26" t="s">
        <v>428</v>
      </c>
      <c r="H14" s="29">
        <v>4.25</v>
      </c>
      <c r="I14" s="29">
        <v>0</v>
      </c>
      <c r="J14" s="29">
        <v>0</v>
      </c>
      <c r="K14" s="69">
        <f>H14</f>
        <v>4.25</v>
      </c>
    </row>
    <row r="15" spans="1:11" s="19" customFormat="1" ht="17.25" customHeight="1">
      <c r="A15" s="20" t="s">
        <v>424</v>
      </c>
      <c r="B15" s="21" t="s">
        <v>422</v>
      </c>
      <c r="C15" s="22">
        <v>36880</v>
      </c>
      <c r="D15" s="23">
        <v>36880</v>
      </c>
      <c r="E15" s="24">
        <v>9619963.53</v>
      </c>
      <c r="F15" s="25">
        <v>396806.91</v>
      </c>
      <c r="G15" s="26" t="s">
        <v>429</v>
      </c>
      <c r="H15" s="29">
        <v>3.3</v>
      </c>
      <c r="I15" s="29">
        <v>0</v>
      </c>
      <c r="J15" s="29">
        <v>0</v>
      </c>
      <c r="K15" s="69">
        <f>H15</f>
        <v>3.3</v>
      </c>
    </row>
    <row r="16" spans="1:11" s="19" customFormat="1" ht="17.25" customHeight="1">
      <c r="A16" s="20" t="s">
        <v>425</v>
      </c>
      <c r="B16" s="21" t="s">
        <v>422</v>
      </c>
      <c r="C16" s="22">
        <v>36880</v>
      </c>
      <c r="D16" s="23">
        <v>36880</v>
      </c>
      <c r="E16" s="24">
        <v>9620058.57</v>
      </c>
      <c r="F16" s="25">
        <v>397254.96</v>
      </c>
      <c r="G16" s="26" t="s">
        <v>430</v>
      </c>
      <c r="H16" s="29">
        <v>12</v>
      </c>
      <c r="I16" s="29">
        <v>0</v>
      </c>
      <c r="J16" s="29">
        <v>0</v>
      </c>
      <c r="K16" s="69">
        <f>H16</f>
        <v>12</v>
      </c>
    </row>
    <row r="17" spans="1:11" s="19" customFormat="1" ht="17.25" customHeight="1">
      <c r="A17" s="20" t="s">
        <v>426</v>
      </c>
      <c r="B17" s="21" t="s">
        <v>422</v>
      </c>
      <c r="C17" s="22">
        <v>36880</v>
      </c>
      <c r="D17" s="23">
        <v>36880</v>
      </c>
      <c r="E17" s="24">
        <v>9620177.05</v>
      </c>
      <c r="F17" s="25">
        <v>397812.65</v>
      </c>
      <c r="G17" s="26" t="s">
        <v>431</v>
      </c>
      <c r="H17" s="29">
        <v>12</v>
      </c>
      <c r="I17" s="29">
        <v>0</v>
      </c>
      <c r="J17" s="29">
        <v>0</v>
      </c>
      <c r="K17" s="69">
        <f>H17</f>
        <v>12</v>
      </c>
    </row>
    <row r="18" spans="1:11" s="19" customFormat="1" ht="17.25" customHeight="1">
      <c r="A18" s="20" t="s">
        <v>315</v>
      </c>
      <c r="B18" s="21" t="s">
        <v>422</v>
      </c>
      <c r="C18" s="22">
        <v>36940</v>
      </c>
      <c r="D18" s="23">
        <v>36941</v>
      </c>
      <c r="E18" s="24">
        <v>9620373</v>
      </c>
      <c r="F18" s="25">
        <v>399923</v>
      </c>
      <c r="G18" s="71" t="s">
        <v>309</v>
      </c>
      <c r="H18" s="29">
        <v>10.4</v>
      </c>
      <c r="I18" s="29">
        <v>0</v>
      </c>
      <c r="J18" s="29">
        <v>0</v>
      </c>
      <c r="K18" s="69">
        <f t="shared" si="0"/>
        <v>10.4</v>
      </c>
    </row>
    <row r="19" spans="1:11" s="19" customFormat="1" ht="17.25" customHeight="1">
      <c r="A19" s="20" t="s">
        <v>316</v>
      </c>
      <c r="B19" s="21" t="s">
        <v>427</v>
      </c>
      <c r="C19" s="22">
        <v>36941</v>
      </c>
      <c r="D19" s="23">
        <v>36941</v>
      </c>
      <c r="E19" s="24">
        <v>9620267</v>
      </c>
      <c r="F19" s="25">
        <v>399926</v>
      </c>
      <c r="G19" s="71" t="s">
        <v>309</v>
      </c>
      <c r="H19" s="29">
        <v>9.2</v>
      </c>
      <c r="I19" s="29">
        <v>0</v>
      </c>
      <c r="J19" s="29">
        <v>0</v>
      </c>
      <c r="K19" s="69">
        <f t="shared" si="0"/>
        <v>9.2</v>
      </c>
    </row>
    <row r="20" spans="1:11" s="19" customFormat="1" ht="17.25" customHeight="1">
      <c r="A20" s="20" t="s">
        <v>317</v>
      </c>
      <c r="B20" s="21" t="s">
        <v>427</v>
      </c>
      <c r="C20" s="22">
        <v>36927</v>
      </c>
      <c r="D20" s="23">
        <v>36929</v>
      </c>
      <c r="E20" s="24">
        <v>9623994</v>
      </c>
      <c r="F20" s="25">
        <v>398746</v>
      </c>
      <c r="G20" s="71" t="s">
        <v>309</v>
      </c>
      <c r="H20" s="29">
        <v>13</v>
      </c>
      <c r="I20" s="29">
        <v>0</v>
      </c>
      <c r="J20" s="29">
        <v>0</v>
      </c>
      <c r="K20" s="69">
        <f t="shared" si="0"/>
        <v>13</v>
      </c>
    </row>
    <row r="21" spans="1:11" s="19" customFormat="1" ht="17.25" customHeight="1">
      <c r="A21" s="20" t="s">
        <v>318</v>
      </c>
      <c r="B21" s="21" t="s">
        <v>427</v>
      </c>
      <c r="C21" s="22">
        <v>36929</v>
      </c>
      <c r="D21" s="23">
        <v>36930</v>
      </c>
      <c r="E21" s="24">
        <v>9623821</v>
      </c>
      <c r="F21" s="25">
        <v>398540</v>
      </c>
      <c r="G21" s="71" t="s">
        <v>309</v>
      </c>
      <c r="H21" s="29">
        <v>13</v>
      </c>
      <c r="I21" s="29">
        <v>0</v>
      </c>
      <c r="J21" s="29">
        <v>0</v>
      </c>
      <c r="K21" s="69">
        <f t="shared" si="0"/>
        <v>13</v>
      </c>
    </row>
    <row r="22" spans="1:11" s="19" customFormat="1" ht="17.25" customHeight="1">
      <c r="A22" s="20" t="s">
        <v>319</v>
      </c>
      <c r="B22" s="21" t="s">
        <v>427</v>
      </c>
      <c r="C22" s="22">
        <v>36935</v>
      </c>
      <c r="D22" s="23">
        <v>36936</v>
      </c>
      <c r="E22" s="24">
        <v>9625003</v>
      </c>
      <c r="F22" s="25">
        <v>399608</v>
      </c>
      <c r="G22" s="71" t="s">
        <v>309</v>
      </c>
      <c r="H22" s="29">
        <v>1.7</v>
      </c>
      <c r="I22" s="29">
        <v>0</v>
      </c>
      <c r="J22" s="29">
        <v>0</v>
      </c>
      <c r="K22" s="69">
        <f t="shared" si="0"/>
        <v>1.7</v>
      </c>
    </row>
    <row r="23" spans="1:11" s="19" customFormat="1" ht="17.25" customHeight="1">
      <c r="A23" s="20" t="s">
        <v>320</v>
      </c>
      <c r="B23" s="21" t="s">
        <v>427</v>
      </c>
      <c r="C23" s="22">
        <v>36935</v>
      </c>
      <c r="D23" s="23">
        <v>36936</v>
      </c>
      <c r="E23" s="24">
        <v>9625003</v>
      </c>
      <c r="F23" s="25">
        <v>399608</v>
      </c>
      <c r="G23" s="71" t="s">
        <v>309</v>
      </c>
      <c r="H23" s="29">
        <v>5.85</v>
      </c>
      <c r="I23" s="29">
        <v>0</v>
      </c>
      <c r="J23" s="29">
        <v>0</v>
      </c>
      <c r="K23" s="69">
        <f t="shared" si="0"/>
        <v>5.85</v>
      </c>
    </row>
    <row r="24" spans="1:11" s="19" customFormat="1" ht="17.25" customHeight="1">
      <c r="A24" s="20" t="s">
        <v>321</v>
      </c>
      <c r="B24" s="21" t="s">
        <v>427</v>
      </c>
      <c r="C24" s="22">
        <v>36934</v>
      </c>
      <c r="D24" s="23">
        <v>36935</v>
      </c>
      <c r="E24" s="24">
        <v>9624777</v>
      </c>
      <c r="F24" s="25">
        <v>399494</v>
      </c>
      <c r="G24" s="71" t="s">
        <v>309</v>
      </c>
      <c r="H24" s="29">
        <v>13</v>
      </c>
      <c r="I24" s="29">
        <v>0</v>
      </c>
      <c r="J24" s="29">
        <v>0</v>
      </c>
      <c r="K24" s="69">
        <f t="shared" si="0"/>
        <v>13</v>
      </c>
    </row>
    <row r="25" spans="1:11" s="19" customFormat="1" ht="17.25" customHeight="1">
      <c r="A25" s="20" t="s">
        <v>322</v>
      </c>
      <c r="B25" s="21" t="s">
        <v>427</v>
      </c>
      <c r="C25" s="22">
        <v>36931</v>
      </c>
      <c r="D25" s="23">
        <v>36932</v>
      </c>
      <c r="E25" s="24">
        <v>9624554</v>
      </c>
      <c r="F25" s="25">
        <v>399346</v>
      </c>
      <c r="G25" s="71" t="s">
        <v>309</v>
      </c>
      <c r="H25" s="29">
        <v>13</v>
      </c>
      <c r="I25" s="29">
        <v>0</v>
      </c>
      <c r="J25" s="29">
        <v>0</v>
      </c>
      <c r="K25" s="69">
        <f t="shared" si="0"/>
        <v>13</v>
      </c>
    </row>
    <row r="26" spans="1:11" s="19" customFormat="1" ht="17.25" customHeight="1">
      <c r="A26" s="20" t="s">
        <v>323</v>
      </c>
      <c r="B26" s="21" t="s">
        <v>427</v>
      </c>
      <c r="C26" s="22">
        <v>36939</v>
      </c>
      <c r="D26" s="23">
        <v>36940</v>
      </c>
      <c r="E26" s="24">
        <v>9620451</v>
      </c>
      <c r="F26" s="25">
        <v>400374</v>
      </c>
      <c r="G26" s="71" t="s">
        <v>309</v>
      </c>
      <c r="H26" s="29">
        <v>12.1</v>
      </c>
      <c r="I26" s="29">
        <v>0</v>
      </c>
      <c r="J26" s="29">
        <v>0</v>
      </c>
      <c r="K26" s="69">
        <f t="shared" si="0"/>
        <v>12.1</v>
      </c>
    </row>
    <row r="27" spans="1:11" s="19" customFormat="1" ht="17.25" customHeight="1">
      <c r="A27" s="20" t="s">
        <v>324</v>
      </c>
      <c r="B27" s="21" t="s">
        <v>427</v>
      </c>
      <c r="C27" s="22">
        <v>36938</v>
      </c>
      <c r="D27" s="23">
        <v>36939</v>
      </c>
      <c r="E27" s="24">
        <v>9620623</v>
      </c>
      <c r="F27" s="25">
        <v>400591</v>
      </c>
      <c r="G27" s="71" t="s">
        <v>309</v>
      </c>
      <c r="H27" s="29">
        <v>13</v>
      </c>
      <c r="I27" s="29">
        <v>0</v>
      </c>
      <c r="J27" s="29">
        <v>0</v>
      </c>
      <c r="K27" s="69">
        <f t="shared" si="0"/>
        <v>13</v>
      </c>
    </row>
    <row r="28" spans="1:11" s="19" customFormat="1" ht="17.25" customHeight="1">
      <c r="A28" s="20" t="s">
        <v>325</v>
      </c>
      <c r="B28" s="21" t="s">
        <v>427</v>
      </c>
      <c r="C28" s="22">
        <v>36937</v>
      </c>
      <c r="D28" s="23">
        <v>36938</v>
      </c>
      <c r="E28" s="24">
        <v>9620783</v>
      </c>
      <c r="F28" s="25">
        <v>400742</v>
      </c>
      <c r="G28" s="71" t="s">
        <v>309</v>
      </c>
      <c r="H28" s="29">
        <v>10.81</v>
      </c>
      <c r="I28" s="29">
        <v>0</v>
      </c>
      <c r="J28" s="29">
        <v>0</v>
      </c>
      <c r="K28" s="69">
        <f t="shared" si="0"/>
        <v>10.81</v>
      </c>
    </row>
    <row r="29" spans="1:11" s="19" customFormat="1" ht="17.25" customHeight="1">
      <c r="A29" s="20" t="s">
        <v>326</v>
      </c>
      <c r="B29" s="21" t="s">
        <v>427</v>
      </c>
      <c r="C29" s="22">
        <v>36943</v>
      </c>
      <c r="D29" s="23">
        <v>36944</v>
      </c>
      <c r="E29" s="24">
        <v>9623905</v>
      </c>
      <c r="F29" s="25">
        <v>398860</v>
      </c>
      <c r="G29" s="71" t="s">
        <v>309</v>
      </c>
      <c r="H29" s="29">
        <v>13</v>
      </c>
      <c r="I29" s="29">
        <v>0</v>
      </c>
      <c r="J29" s="29">
        <v>0</v>
      </c>
      <c r="K29" s="69">
        <f t="shared" si="0"/>
        <v>13</v>
      </c>
    </row>
    <row r="30" spans="1:11" s="19" customFormat="1" ht="17.25" customHeight="1">
      <c r="A30" s="20" t="s">
        <v>327</v>
      </c>
      <c r="B30" s="21" t="s">
        <v>427</v>
      </c>
      <c r="C30" s="22">
        <v>36944</v>
      </c>
      <c r="D30" s="23">
        <v>36945</v>
      </c>
      <c r="E30" s="24">
        <v>9624100</v>
      </c>
      <c r="F30" s="25">
        <v>398630</v>
      </c>
      <c r="G30" s="71" t="s">
        <v>309</v>
      </c>
      <c r="H30" s="29">
        <v>13</v>
      </c>
      <c r="I30" s="29">
        <v>0</v>
      </c>
      <c r="J30" s="29">
        <v>0</v>
      </c>
      <c r="K30" s="69">
        <f t="shared" si="0"/>
        <v>13</v>
      </c>
    </row>
    <row r="31" spans="1:11" s="19" customFormat="1" ht="17.25" customHeight="1">
      <c r="A31" s="20" t="s">
        <v>328</v>
      </c>
      <c r="B31" s="21" t="s">
        <v>427</v>
      </c>
      <c r="C31" s="22">
        <v>36948</v>
      </c>
      <c r="D31" s="23">
        <v>36948</v>
      </c>
      <c r="E31" s="24">
        <v>9625380</v>
      </c>
      <c r="F31" s="25">
        <v>399658</v>
      </c>
      <c r="G31" s="71" t="s">
        <v>309</v>
      </c>
      <c r="H31" s="29">
        <v>13</v>
      </c>
      <c r="I31" s="29">
        <v>0</v>
      </c>
      <c r="J31" s="29">
        <v>0</v>
      </c>
      <c r="K31" s="69">
        <f t="shared" si="0"/>
        <v>13</v>
      </c>
    </row>
    <row r="32" spans="1:11" s="19" customFormat="1" ht="17.25" customHeight="1">
      <c r="A32" s="20" t="s">
        <v>329</v>
      </c>
      <c r="B32" s="21" t="s">
        <v>427</v>
      </c>
      <c r="C32" s="22">
        <v>36949</v>
      </c>
      <c r="D32" s="23">
        <v>36949</v>
      </c>
      <c r="E32" s="24">
        <v>9625186</v>
      </c>
      <c r="F32" s="25">
        <v>399773</v>
      </c>
      <c r="G32" s="71" t="s">
        <v>309</v>
      </c>
      <c r="H32" s="29">
        <v>13</v>
      </c>
      <c r="I32" s="29">
        <v>0</v>
      </c>
      <c r="J32" s="29">
        <v>0</v>
      </c>
      <c r="K32" s="69">
        <f t="shared" si="0"/>
        <v>13</v>
      </c>
    </row>
    <row r="33" spans="1:11" s="19" customFormat="1" ht="17.25" customHeight="1">
      <c r="A33" s="20" t="s">
        <v>330</v>
      </c>
      <c r="B33" s="21" t="s">
        <v>427</v>
      </c>
      <c r="C33" s="22">
        <v>36952</v>
      </c>
      <c r="D33" s="23">
        <v>36953</v>
      </c>
      <c r="E33" s="24">
        <v>9620320</v>
      </c>
      <c r="F33" s="25">
        <v>400420</v>
      </c>
      <c r="G33" s="71" t="s">
        <v>309</v>
      </c>
      <c r="H33" s="29">
        <v>13</v>
      </c>
      <c r="I33" s="29">
        <v>0</v>
      </c>
      <c r="J33" s="29">
        <v>0</v>
      </c>
      <c r="K33" s="69">
        <f t="shared" si="0"/>
        <v>13</v>
      </c>
    </row>
    <row r="34" spans="1:11" s="19" customFormat="1" ht="17.25" customHeight="1">
      <c r="A34" s="20" t="s">
        <v>331</v>
      </c>
      <c r="B34" s="21" t="s">
        <v>427</v>
      </c>
      <c r="C34" s="22">
        <v>36953</v>
      </c>
      <c r="D34" s="23">
        <v>36954</v>
      </c>
      <c r="E34" s="24">
        <v>9620580</v>
      </c>
      <c r="F34" s="25">
        <v>400270</v>
      </c>
      <c r="G34" s="71" t="s">
        <v>309</v>
      </c>
      <c r="H34" s="29">
        <v>11.2</v>
      </c>
      <c r="I34" s="29">
        <v>0</v>
      </c>
      <c r="J34" s="29">
        <v>0</v>
      </c>
      <c r="K34" s="69">
        <f t="shared" si="0"/>
        <v>11.2</v>
      </c>
    </row>
    <row r="35" spans="1:11" s="19" customFormat="1" ht="17.25" customHeight="1">
      <c r="A35" s="55" t="s">
        <v>332</v>
      </c>
      <c r="B35" s="21" t="s">
        <v>427</v>
      </c>
      <c r="C35" s="57">
        <v>36951</v>
      </c>
      <c r="D35" s="58">
        <v>36951</v>
      </c>
      <c r="E35" s="59">
        <v>9620820</v>
      </c>
      <c r="F35" s="60">
        <v>400670</v>
      </c>
      <c r="G35" s="71" t="s">
        <v>309</v>
      </c>
      <c r="H35" s="64">
        <v>7</v>
      </c>
      <c r="I35" s="29">
        <v>0</v>
      </c>
      <c r="J35" s="29">
        <v>0</v>
      </c>
      <c r="K35" s="69">
        <f t="shared" si="0"/>
        <v>7</v>
      </c>
    </row>
    <row r="36" spans="1:11" s="19" customFormat="1" ht="17.25" customHeight="1">
      <c r="A36" s="20" t="s">
        <v>333</v>
      </c>
      <c r="B36" s="21" t="s">
        <v>427</v>
      </c>
      <c r="C36" s="22">
        <v>36951</v>
      </c>
      <c r="D36" s="23">
        <v>36952</v>
      </c>
      <c r="E36" s="24">
        <v>9620570</v>
      </c>
      <c r="F36" s="25">
        <v>400640</v>
      </c>
      <c r="G36" s="71" t="s">
        <v>309</v>
      </c>
      <c r="H36" s="29">
        <v>13</v>
      </c>
      <c r="I36" s="29">
        <v>0</v>
      </c>
      <c r="J36" s="29">
        <v>0</v>
      </c>
      <c r="K36" s="69">
        <f t="shared" si="0"/>
        <v>13</v>
      </c>
    </row>
    <row r="37" spans="1:11" s="19" customFormat="1" ht="17.25" customHeight="1">
      <c r="A37" s="20" t="s">
        <v>334</v>
      </c>
      <c r="B37" s="21" t="s">
        <v>450</v>
      </c>
      <c r="C37" s="22">
        <v>36911</v>
      </c>
      <c r="D37" s="23">
        <v>36911</v>
      </c>
      <c r="E37" s="72">
        <v>9627932</v>
      </c>
      <c r="F37" s="72">
        <v>394891</v>
      </c>
      <c r="G37" s="26" t="s">
        <v>335</v>
      </c>
      <c r="H37" s="29">
        <v>2</v>
      </c>
      <c r="I37" s="29">
        <v>0</v>
      </c>
      <c r="J37" s="29">
        <v>0</v>
      </c>
      <c r="K37" s="69">
        <f t="shared" si="0"/>
        <v>2</v>
      </c>
    </row>
    <row r="38" spans="1:11" s="19" customFormat="1" ht="17.25" customHeight="1">
      <c r="A38" s="20" t="s">
        <v>336</v>
      </c>
      <c r="B38" s="21" t="s">
        <v>451</v>
      </c>
      <c r="C38" s="22">
        <v>36911</v>
      </c>
      <c r="D38" s="23">
        <v>36911</v>
      </c>
      <c r="E38" s="72">
        <v>9627976</v>
      </c>
      <c r="F38" s="72">
        <v>394763</v>
      </c>
      <c r="G38" s="26" t="s">
        <v>337</v>
      </c>
      <c r="H38" s="29">
        <v>2</v>
      </c>
      <c r="I38" s="29">
        <v>0</v>
      </c>
      <c r="J38" s="29">
        <v>0</v>
      </c>
      <c r="K38" s="69">
        <f t="shared" si="0"/>
        <v>2</v>
      </c>
    </row>
    <row r="39" spans="1:11" s="19" customFormat="1" ht="17.25" customHeight="1">
      <c r="A39" s="20" t="s">
        <v>338</v>
      </c>
      <c r="B39" s="21" t="s">
        <v>452</v>
      </c>
      <c r="C39" s="22">
        <v>36909</v>
      </c>
      <c r="D39" s="23">
        <v>36909</v>
      </c>
      <c r="E39" s="72">
        <v>9628055</v>
      </c>
      <c r="F39" s="72">
        <v>394582</v>
      </c>
      <c r="G39" s="26" t="s">
        <v>339</v>
      </c>
      <c r="H39" s="29">
        <v>2</v>
      </c>
      <c r="I39" s="29">
        <v>0</v>
      </c>
      <c r="J39" s="29">
        <v>0</v>
      </c>
      <c r="K39" s="69">
        <f t="shared" si="0"/>
        <v>2</v>
      </c>
    </row>
    <row r="40" spans="1:11" s="19" customFormat="1" ht="17.25" customHeight="1">
      <c r="A40" s="20" t="s">
        <v>340</v>
      </c>
      <c r="B40" s="21" t="s">
        <v>453</v>
      </c>
      <c r="C40" s="22">
        <v>36909</v>
      </c>
      <c r="D40" s="23">
        <v>36910</v>
      </c>
      <c r="E40" s="72">
        <v>9628136</v>
      </c>
      <c r="F40" s="72">
        <v>394395</v>
      </c>
      <c r="G40" s="26" t="s">
        <v>341</v>
      </c>
      <c r="H40" s="29">
        <v>3.4</v>
      </c>
      <c r="I40" s="29">
        <v>0</v>
      </c>
      <c r="J40" s="29">
        <v>0</v>
      </c>
      <c r="K40" s="69">
        <f t="shared" si="0"/>
        <v>3.4</v>
      </c>
    </row>
    <row r="41" spans="1:11" s="19" customFormat="1" ht="17.25" customHeight="1">
      <c r="A41" s="20" t="s">
        <v>342</v>
      </c>
      <c r="B41" s="21" t="s">
        <v>454</v>
      </c>
      <c r="C41" s="22">
        <v>36910</v>
      </c>
      <c r="D41" s="23">
        <v>36910</v>
      </c>
      <c r="E41" s="72">
        <v>9628273</v>
      </c>
      <c r="F41" s="72">
        <v>394633</v>
      </c>
      <c r="G41" s="26" t="s">
        <v>343</v>
      </c>
      <c r="H41" s="29">
        <v>3</v>
      </c>
      <c r="I41" s="29">
        <v>0</v>
      </c>
      <c r="J41" s="29">
        <v>0</v>
      </c>
      <c r="K41" s="69">
        <f t="shared" si="0"/>
        <v>3</v>
      </c>
    </row>
    <row r="42" spans="1:11" s="19" customFormat="1" ht="17.25" customHeight="1">
      <c r="A42" s="20" t="s">
        <v>344</v>
      </c>
      <c r="B42" s="21" t="s">
        <v>455</v>
      </c>
      <c r="C42" s="22">
        <v>36898</v>
      </c>
      <c r="D42" s="23">
        <v>36898</v>
      </c>
      <c r="E42" s="72">
        <v>9628520</v>
      </c>
      <c r="F42" s="72">
        <v>394712</v>
      </c>
      <c r="G42" s="26" t="s">
        <v>343</v>
      </c>
      <c r="H42" s="29">
        <v>3</v>
      </c>
      <c r="I42" s="29">
        <v>0</v>
      </c>
      <c r="J42" s="29">
        <v>0</v>
      </c>
      <c r="K42" s="69">
        <f t="shared" si="0"/>
        <v>3</v>
      </c>
    </row>
    <row r="43" spans="1:11" s="19" customFormat="1" ht="17.25" customHeight="1">
      <c r="A43" s="20" t="s">
        <v>345</v>
      </c>
      <c r="B43" s="21" t="s">
        <v>456</v>
      </c>
      <c r="C43" s="22">
        <v>36898</v>
      </c>
      <c r="D43" s="23">
        <v>36898</v>
      </c>
      <c r="E43" s="72">
        <v>9628520</v>
      </c>
      <c r="F43" s="72">
        <v>394591</v>
      </c>
      <c r="G43" s="26" t="s">
        <v>346</v>
      </c>
      <c r="H43" s="29">
        <v>2.37</v>
      </c>
      <c r="I43" s="29">
        <v>0</v>
      </c>
      <c r="J43" s="29">
        <v>0</v>
      </c>
      <c r="K43" s="69">
        <f t="shared" si="0"/>
        <v>2.37</v>
      </c>
    </row>
    <row r="44" spans="1:11" s="19" customFormat="1" ht="17.25" customHeight="1">
      <c r="A44" s="20" t="s">
        <v>347</v>
      </c>
      <c r="B44" s="21" t="s">
        <v>457</v>
      </c>
      <c r="C44" s="22">
        <v>36899</v>
      </c>
      <c r="D44" s="23">
        <v>36899</v>
      </c>
      <c r="E44" s="72">
        <v>9628778</v>
      </c>
      <c r="F44" s="72">
        <v>394535</v>
      </c>
      <c r="G44" s="26" t="s">
        <v>348</v>
      </c>
      <c r="H44" s="29">
        <v>2.9</v>
      </c>
      <c r="I44" s="29">
        <v>0</v>
      </c>
      <c r="J44" s="29">
        <v>0</v>
      </c>
      <c r="K44" s="69">
        <f aca="true" t="shared" si="1" ref="K44:K60">H44</f>
        <v>2.9</v>
      </c>
    </row>
    <row r="45" spans="1:11" s="19" customFormat="1" ht="17.25" customHeight="1" thickBot="1">
      <c r="A45" s="83" t="s">
        <v>349</v>
      </c>
      <c r="B45" s="84" t="s">
        <v>458</v>
      </c>
      <c r="C45" s="85">
        <v>36899</v>
      </c>
      <c r="D45" s="86">
        <v>36899</v>
      </c>
      <c r="E45" s="87">
        <v>9628776</v>
      </c>
      <c r="F45" s="87">
        <v>394668</v>
      </c>
      <c r="G45" s="88" t="s">
        <v>350</v>
      </c>
      <c r="H45" s="89">
        <v>3.4</v>
      </c>
      <c r="I45" s="89">
        <v>0</v>
      </c>
      <c r="J45" s="89">
        <v>0</v>
      </c>
      <c r="K45" s="90">
        <f t="shared" si="1"/>
        <v>3.4</v>
      </c>
    </row>
    <row r="46" spans="1:11" s="19" customFormat="1" ht="17.25" customHeight="1" thickTop="1">
      <c r="A46" s="55" t="s">
        <v>351</v>
      </c>
      <c r="B46" s="56" t="s">
        <v>459</v>
      </c>
      <c r="C46" s="57">
        <v>36899</v>
      </c>
      <c r="D46" s="58">
        <v>36899</v>
      </c>
      <c r="E46" s="82">
        <v>9628775</v>
      </c>
      <c r="F46" s="82">
        <v>394771</v>
      </c>
      <c r="G46" s="61" t="s">
        <v>352</v>
      </c>
      <c r="H46" s="64">
        <v>0.9</v>
      </c>
      <c r="I46" s="64">
        <v>0</v>
      </c>
      <c r="J46" s="64">
        <v>0</v>
      </c>
      <c r="K46" s="70">
        <f t="shared" si="1"/>
        <v>0.9</v>
      </c>
    </row>
    <row r="47" spans="1:11" s="19" customFormat="1" ht="17.25" customHeight="1">
      <c r="A47" s="20" t="s">
        <v>353</v>
      </c>
      <c r="B47" s="21" t="s">
        <v>459</v>
      </c>
      <c r="C47" s="22">
        <v>36899</v>
      </c>
      <c r="D47" s="23">
        <v>36899</v>
      </c>
      <c r="E47" s="72">
        <v>9628778</v>
      </c>
      <c r="F47" s="72">
        <v>394771</v>
      </c>
      <c r="G47" s="26" t="s">
        <v>352</v>
      </c>
      <c r="H47" s="29">
        <v>0.85</v>
      </c>
      <c r="I47" s="29">
        <v>0</v>
      </c>
      <c r="J47" s="29">
        <v>0</v>
      </c>
      <c r="K47" s="69">
        <f t="shared" si="1"/>
        <v>0.85</v>
      </c>
    </row>
    <row r="48" spans="1:11" s="19" customFormat="1" ht="17.25" customHeight="1">
      <c r="A48" s="20" t="s">
        <v>354</v>
      </c>
      <c r="B48" s="21" t="s">
        <v>460</v>
      </c>
      <c r="C48" s="22">
        <v>36900</v>
      </c>
      <c r="D48" s="23">
        <v>36900</v>
      </c>
      <c r="E48" s="72">
        <v>9629022</v>
      </c>
      <c r="F48" s="72">
        <v>395002</v>
      </c>
      <c r="G48" s="26" t="s">
        <v>355</v>
      </c>
      <c r="H48" s="29">
        <v>1.2</v>
      </c>
      <c r="I48" s="29">
        <v>0</v>
      </c>
      <c r="J48" s="29">
        <v>0</v>
      </c>
      <c r="K48" s="69">
        <f t="shared" si="1"/>
        <v>1.2</v>
      </c>
    </row>
    <row r="49" spans="1:11" s="19" customFormat="1" ht="17.25" customHeight="1">
      <c r="A49" s="20" t="s">
        <v>356</v>
      </c>
      <c r="B49" s="21" t="s">
        <v>461</v>
      </c>
      <c r="C49" s="22">
        <v>36900</v>
      </c>
      <c r="D49" s="23">
        <v>36900</v>
      </c>
      <c r="E49" s="72">
        <v>9629028</v>
      </c>
      <c r="F49" s="72">
        <v>394572</v>
      </c>
      <c r="G49" s="26" t="s">
        <v>357</v>
      </c>
      <c r="H49" s="29">
        <v>1.8</v>
      </c>
      <c r="I49" s="29">
        <v>0</v>
      </c>
      <c r="J49" s="29">
        <v>0</v>
      </c>
      <c r="K49" s="69">
        <f t="shared" si="1"/>
        <v>1.8</v>
      </c>
    </row>
    <row r="50" spans="1:11" s="19" customFormat="1" ht="17.25" customHeight="1">
      <c r="A50" s="55" t="s">
        <v>358</v>
      </c>
      <c r="B50" s="56" t="s">
        <v>462</v>
      </c>
      <c r="C50" s="57">
        <v>36900</v>
      </c>
      <c r="D50" s="58">
        <v>36901</v>
      </c>
      <c r="E50" s="82">
        <v>9629026</v>
      </c>
      <c r="F50" s="82">
        <v>394730</v>
      </c>
      <c r="G50" s="61" t="s">
        <v>359</v>
      </c>
      <c r="H50" s="64">
        <v>5.87</v>
      </c>
      <c r="I50" s="64">
        <v>0</v>
      </c>
      <c r="J50" s="64">
        <v>0</v>
      </c>
      <c r="K50" s="70">
        <f t="shared" si="1"/>
        <v>5.87</v>
      </c>
    </row>
    <row r="51" spans="1:11" s="19" customFormat="1" ht="17.25" customHeight="1">
      <c r="A51" s="20" t="s">
        <v>360</v>
      </c>
      <c r="B51" s="21" t="s">
        <v>463</v>
      </c>
      <c r="C51" s="22">
        <v>36902</v>
      </c>
      <c r="D51" s="23">
        <v>36903</v>
      </c>
      <c r="E51" s="72">
        <v>9629264</v>
      </c>
      <c r="F51" s="72">
        <v>394662</v>
      </c>
      <c r="G51" s="26" t="s">
        <v>361</v>
      </c>
      <c r="H51" s="29">
        <v>4.64</v>
      </c>
      <c r="I51" s="29">
        <v>0</v>
      </c>
      <c r="J51" s="29">
        <v>0</v>
      </c>
      <c r="K51" s="69">
        <f t="shared" si="1"/>
        <v>4.64</v>
      </c>
    </row>
    <row r="52" spans="1:11" s="19" customFormat="1" ht="17.25" customHeight="1">
      <c r="A52" s="20" t="s">
        <v>362</v>
      </c>
      <c r="B52" s="21" t="s">
        <v>464</v>
      </c>
      <c r="C52" s="22">
        <v>36901</v>
      </c>
      <c r="D52" s="23">
        <v>36902</v>
      </c>
      <c r="E52" s="72">
        <v>9629260</v>
      </c>
      <c r="F52" s="72">
        <v>394521</v>
      </c>
      <c r="G52" s="26" t="s">
        <v>363</v>
      </c>
      <c r="H52" s="29">
        <v>4.07</v>
      </c>
      <c r="I52" s="29">
        <v>0</v>
      </c>
      <c r="J52" s="29">
        <v>0</v>
      </c>
      <c r="K52" s="69">
        <f t="shared" si="1"/>
        <v>4.07</v>
      </c>
    </row>
    <row r="53" spans="1:11" s="19" customFormat="1" ht="17.25" customHeight="1">
      <c r="A53" s="20" t="s">
        <v>364</v>
      </c>
      <c r="B53" s="21" t="s">
        <v>465</v>
      </c>
      <c r="C53" s="22">
        <v>36908</v>
      </c>
      <c r="D53" s="23">
        <v>36908</v>
      </c>
      <c r="E53" s="72">
        <v>9629529</v>
      </c>
      <c r="F53" s="72">
        <v>394350</v>
      </c>
      <c r="G53" s="26" t="s">
        <v>365</v>
      </c>
      <c r="H53" s="29">
        <v>2</v>
      </c>
      <c r="I53" s="29">
        <v>0</v>
      </c>
      <c r="J53" s="29">
        <v>0</v>
      </c>
      <c r="K53" s="69">
        <f t="shared" si="1"/>
        <v>2</v>
      </c>
    </row>
    <row r="54" spans="1:11" s="19" customFormat="1" ht="17.25" customHeight="1">
      <c r="A54" s="20" t="s">
        <v>366</v>
      </c>
      <c r="B54" s="21" t="s">
        <v>466</v>
      </c>
      <c r="C54" s="22">
        <v>36909</v>
      </c>
      <c r="D54" s="23">
        <v>36910</v>
      </c>
      <c r="E54" s="72">
        <v>9629528</v>
      </c>
      <c r="F54" s="72">
        <v>394450</v>
      </c>
      <c r="G54" s="26" t="s">
        <v>367</v>
      </c>
      <c r="H54" s="29">
        <v>5.83</v>
      </c>
      <c r="I54" s="29">
        <v>0</v>
      </c>
      <c r="J54" s="29">
        <v>0</v>
      </c>
      <c r="K54" s="69">
        <f t="shared" si="1"/>
        <v>5.83</v>
      </c>
    </row>
    <row r="55" spans="1:11" s="19" customFormat="1" ht="17.25" customHeight="1">
      <c r="A55" s="20" t="s">
        <v>368</v>
      </c>
      <c r="B55" s="21" t="s">
        <v>467</v>
      </c>
      <c r="C55" s="22">
        <v>36907</v>
      </c>
      <c r="D55" s="23">
        <v>36907</v>
      </c>
      <c r="E55" s="72">
        <v>9629580</v>
      </c>
      <c r="F55" s="72">
        <v>394530</v>
      </c>
      <c r="G55" s="26" t="s">
        <v>369</v>
      </c>
      <c r="H55" s="29">
        <v>3.62</v>
      </c>
      <c r="I55" s="29">
        <v>0</v>
      </c>
      <c r="J55" s="29">
        <v>0</v>
      </c>
      <c r="K55" s="69">
        <f t="shared" si="1"/>
        <v>3.62</v>
      </c>
    </row>
    <row r="56" spans="1:11" s="19" customFormat="1" ht="17.25" customHeight="1">
      <c r="A56" s="20" t="s">
        <v>370</v>
      </c>
      <c r="B56" s="21" t="s">
        <v>468</v>
      </c>
      <c r="C56" s="22">
        <v>36907</v>
      </c>
      <c r="D56" s="23">
        <v>36907</v>
      </c>
      <c r="E56" s="72">
        <v>9629525</v>
      </c>
      <c r="F56" s="72">
        <v>394671</v>
      </c>
      <c r="G56" s="26" t="s">
        <v>371</v>
      </c>
      <c r="H56" s="29">
        <v>4</v>
      </c>
      <c r="I56" s="29">
        <v>0</v>
      </c>
      <c r="J56" s="29">
        <v>0</v>
      </c>
      <c r="K56" s="69">
        <f t="shared" si="1"/>
        <v>4</v>
      </c>
    </row>
    <row r="57" spans="1:11" s="19" customFormat="1" ht="17.25" customHeight="1">
      <c r="A57" s="20" t="s">
        <v>372</v>
      </c>
      <c r="B57" s="21" t="s">
        <v>28</v>
      </c>
      <c r="C57" s="22">
        <v>36854</v>
      </c>
      <c r="D57" s="23">
        <v>36874</v>
      </c>
      <c r="E57" s="72">
        <v>9619912.917</v>
      </c>
      <c r="F57" s="72">
        <v>396564.6</v>
      </c>
      <c r="G57" s="26" t="s">
        <v>373</v>
      </c>
      <c r="H57" s="29">
        <v>3.4</v>
      </c>
      <c r="I57" s="29">
        <v>0</v>
      </c>
      <c r="J57" s="29">
        <v>0</v>
      </c>
      <c r="K57" s="69">
        <f t="shared" si="1"/>
        <v>3.4</v>
      </c>
    </row>
    <row r="58" spans="1:11" s="19" customFormat="1" ht="17.25" customHeight="1">
      <c r="A58" s="20" t="s">
        <v>374</v>
      </c>
      <c r="B58" s="21" t="s">
        <v>28</v>
      </c>
      <c r="C58" s="22">
        <v>36854</v>
      </c>
      <c r="D58" s="23">
        <v>36874</v>
      </c>
      <c r="E58" s="72">
        <v>9620122.187</v>
      </c>
      <c r="F58" s="72">
        <v>397554.748</v>
      </c>
      <c r="G58" s="26" t="s">
        <v>375</v>
      </c>
      <c r="H58" s="29">
        <v>3.8</v>
      </c>
      <c r="I58" s="29">
        <v>0</v>
      </c>
      <c r="J58" s="29">
        <v>0</v>
      </c>
      <c r="K58" s="69">
        <f t="shared" si="1"/>
        <v>3.8</v>
      </c>
    </row>
    <row r="59" spans="1:11" s="19" customFormat="1" ht="17.25" customHeight="1">
      <c r="A59" s="20" t="s">
        <v>376</v>
      </c>
      <c r="B59" s="21" t="s">
        <v>28</v>
      </c>
      <c r="C59" s="22">
        <v>36858</v>
      </c>
      <c r="D59" s="23">
        <v>36858</v>
      </c>
      <c r="E59" s="72">
        <v>9621117.127</v>
      </c>
      <c r="F59" s="72">
        <v>393542.535</v>
      </c>
      <c r="G59" s="26" t="s">
        <v>377</v>
      </c>
      <c r="H59" s="29">
        <v>3</v>
      </c>
      <c r="I59" s="29">
        <v>0</v>
      </c>
      <c r="J59" s="29">
        <v>0</v>
      </c>
      <c r="K59" s="69">
        <f t="shared" si="1"/>
        <v>3</v>
      </c>
    </row>
    <row r="60" spans="1:11" s="19" customFormat="1" ht="17.25" customHeight="1" thickBot="1">
      <c r="A60" s="74" t="s">
        <v>378</v>
      </c>
      <c r="B60" s="75" t="s">
        <v>28</v>
      </c>
      <c r="C60" s="76">
        <v>36861</v>
      </c>
      <c r="D60" s="77">
        <v>36861</v>
      </c>
      <c r="E60" s="78">
        <v>9622200</v>
      </c>
      <c r="F60" s="78">
        <v>396751</v>
      </c>
      <c r="G60" s="79" t="s">
        <v>309</v>
      </c>
      <c r="H60" s="80">
        <v>3</v>
      </c>
      <c r="I60" s="80">
        <v>0</v>
      </c>
      <c r="J60" s="80">
        <v>0</v>
      </c>
      <c r="K60" s="81">
        <f t="shared" si="1"/>
        <v>3</v>
      </c>
    </row>
    <row r="61" spans="1:11" s="19" customFormat="1" ht="14.25" customHeight="1">
      <c r="A61" s="200" t="s">
        <v>282</v>
      </c>
      <c r="B61" s="201"/>
      <c r="C61" s="201"/>
      <c r="D61" s="201"/>
      <c r="E61" s="201"/>
      <c r="F61" s="201"/>
      <c r="G61" s="202"/>
      <c r="H61" s="206">
        <f>SUM(H8:H60)</f>
        <v>391.26999999999987</v>
      </c>
      <c r="I61" s="195">
        <f>SUM(I35:I60)</f>
        <v>0</v>
      </c>
      <c r="J61" s="195">
        <f>SUM(J35:J60)</f>
        <v>0</v>
      </c>
      <c r="K61" s="198">
        <f>SUM(K8:K60)</f>
        <v>391.26999999999987</v>
      </c>
    </row>
    <row r="62" spans="1:11" s="19" customFormat="1" ht="6.75" customHeight="1" thickBot="1">
      <c r="A62" s="203"/>
      <c r="B62" s="204"/>
      <c r="C62" s="204"/>
      <c r="D62" s="204"/>
      <c r="E62" s="204"/>
      <c r="F62" s="204"/>
      <c r="G62" s="205"/>
      <c r="H62" s="207"/>
      <c r="I62" s="196"/>
      <c r="J62" s="196"/>
      <c r="K62" s="199"/>
    </row>
    <row r="63" ht="6" customHeight="1" thickTop="1"/>
    <row r="67" ht="12.75">
      <c r="K67" s="115"/>
    </row>
    <row r="69" ht="12.75">
      <c r="C69" s="116"/>
    </row>
  </sheetData>
  <mergeCells count="19">
    <mergeCell ref="J61:J62"/>
    <mergeCell ref="A5:K5"/>
    <mergeCell ref="A6:A7"/>
    <mergeCell ref="H6:K6"/>
    <mergeCell ref="B6:B7"/>
    <mergeCell ref="G6:G7"/>
    <mergeCell ref="I61:I62"/>
    <mergeCell ref="K61:K62"/>
    <mergeCell ref="A61:G62"/>
    <mergeCell ref="H61:H62"/>
    <mergeCell ref="C6:D6"/>
    <mergeCell ref="E6:F6"/>
    <mergeCell ref="I1:K2"/>
    <mergeCell ref="A1:C2"/>
    <mergeCell ref="B3:C3"/>
    <mergeCell ref="B4:C4"/>
    <mergeCell ref="D1:H1"/>
    <mergeCell ref="D2:H4"/>
    <mergeCell ref="I3:K4"/>
  </mergeCells>
  <printOptions horizontalCentered="1"/>
  <pageMargins left="0.7086614173228347" right="0.1968503937007874" top="0.3937007874015748" bottom="0.3937007874015748" header="0.3937007874015748" footer="0.1181102362204724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Antônio Francisco Miranda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XAVIER DA SILVA</dc:creator>
  <cp:keywords/>
  <dc:description/>
  <cp:lastModifiedBy>Leonardo Xavier da Silva</cp:lastModifiedBy>
  <cp:lastPrinted>2002-01-09T17:07:46Z</cp:lastPrinted>
  <dcterms:created xsi:type="dcterms:W3CDTF">1997-11-05T13:25:26Z</dcterms:created>
  <dcterms:modified xsi:type="dcterms:W3CDTF">2001-11-12T19:11:54Z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